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  <definedName name="_xlnm.Print_Area" localSheetId="1">'паспорт з 01.01.2020'!$A$1:$G$118</definedName>
  </definedNames>
  <calcPr fullCalcOnLoad="1"/>
</workbook>
</file>

<file path=xl/sharedStrings.xml><?xml version="1.0" encoding="utf-8"?>
<sst xmlns="http://schemas.openxmlformats.org/spreadsheetml/2006/main" count="481" uniqueCount="193">
  <si>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</si>
  <si>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</si>
  <si>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</si>
  <si>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</si>
  <si>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</si>
  <si>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</si>
  <si>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</si>
  <si>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</si>
  <si>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</si>
  <si>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</si>
  <si>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</si>
  <si>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</si>
  <si>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</si>
  <si>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</si>
  <si>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</si>
  <si>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</si>
  <si>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</si>
  <si>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</si>
  <si>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</si>
  <si>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</si>
  <si>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</si>
  <si>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</si>
  <si>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</si>
  <si>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</si>
  <si>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</si>
  <si>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</si>
  <si>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</si>
  <si>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</si>
  <si>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</si>
  <si>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</si>
  <si>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</si>
  <si>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</si>
  <si>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</si>
  <si>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</si>
  <si>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</si>
  <si>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</si>
  <si>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</si>
  <si>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</si>
  <si>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</si>
  <si>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</si>
  <si>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</si>
  <si>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</si>
  <si>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</si>
  <si>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</si>
  <si>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</si>
  <si>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</si>
  <si>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</si>
  <si>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</si>
  <si>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</si>
  <si>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</si>
  <si>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</si>
  <si>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</si>
  <si>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</si>
  <si>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</si>
  <si>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</si>
  <si>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</si>
  <si>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</si>
  <si>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</si>
  <si>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</si>
  <si>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</si>
  <si>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</si>
  <si>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</si>
  <si>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</si>
  <si>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</si>
  <si>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</si>
  <si>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</si>
  <si>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</si>
  <si>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</si>
  <si>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</si>
  <si>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</si>
  <si>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</si>
  <si>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</si>
  <si>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</si>
  <si>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</si>
  <si>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</si>
  <si>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</si>
  <si>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</si>
  <si>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</si>
  <si>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</si>
  <si>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</si>
  <si>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</si>
  <si>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</si>
  <si>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</si>
  <si>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</si>
  <si>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</si>
  <si>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</si>
  <si>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</si>
  <si>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</si>
  <si>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</si>
  <si>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</si>
  <si>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</si>
  <si>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</si>
  <si>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</si>
  <si>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</si>
  <si>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</si>
  <si>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</si>
  <si>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</si>
  <si>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</si>
  <si>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</si>
  <si>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</si>
  <si>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</si>
  <si>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</si>
  <si>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</si>
  <si>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</si>
  <si>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</si>
  <si>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</si>
  <si>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</si>
  <si>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</si>
  <si>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</si>
  <si>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</si>
  <si>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Зарічненська селищна рада</t>
  </si>
  <si>
    <t>розпорядження Зарічненського селищного голови</t>
  </si>
  <si>
    <r>
      <t xml:space="preserve">бюджетної програми місцевого бюджету на </t>
    </r>
    <r>
      <rPr>
        <b/>
        <i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</si>
  <si>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№ з/п</t>
  </si>
  <si>
    <t>6. Наказ Міністерства фінансів України від 20.09.2017 р. № 793 “Про затвердження складових програмної класифікації видатків та кредитування місцевих бюджетів”.</t>
  </si>
  <si>
    <t>7. Наказ Міністерства фінансів України від 27 липня 2011 року № 945 “Примірний перелік активних показників бюджетних програм для місцевих бюджетів за видатками, що не враховуються при визначенні обсягу міжбюджетних трансфертів”.</t>
  </si>
  <si>
    <t>8. Рішення Зарічненської селищної ради від 23.12.2019 № 1356/35-2019 “Про Програму соціально-економічного, культурного та іншого розвитку Зарічненської селищної ради на 2020 рік”.</t>
  </si>
  <si>
    <t>9. Рішення Зарічненської селищної ради від 23.12.2019 № 1357/35-2019 “Про місцеві (регіональні) програми Зарічненської селищної ради на 2020 рік”.</t>
  </si>
  <si>
    <t>10. Рішення Зарічненської селищної ради від 23.12.2019 № 1359/35-2019 “Про бюджет Зарічненської селищної ради на 2020 рік”.</t>
  </si>
  <si>
    <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i/>
        <sz val="12"/>
        <color indexed="8"/>
        <rFont val="Times New Roman"/>
        <family val="1"/>
      </rPr>
      <t>1 980 041,00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b/>
        <i/>
        <sz val="12"/>
        <color indexed="8"/>
        <rFont val="Times New Roman"/>
        <family val="1"/>
      </rPr>
      <t xml:space="preserve"> 891 262,00 </t>
    </r>
    <r>
      <rPr>
        <sz val="12"/>
        <color indexed="8"/>
        <rFont val="Times New Roman"/>
        <family val="1"/>
      </rPr>
      <t xml:space="preserve">гривень та спеціального фонду - </t>
    </r>
    <r>
      <rPr>
        <b/>
        <i/>
        <sz val="12"/>
        <color indexed="8"/>
        <rFont val="Times New Roman"/>
        <family val="1"/>
      </rPr>
      <t>1 088 779,00</t>
    </r>
    <r>
      <rPr>
        <sz val="12"/>
        <color indexed="8"/>
        <rFont val="Times New Roman"/>
        <family val="1"/>
      </rPr>
      <t xml:space="preserve"> гривень.</t>
    </r>
  </si>
  <si>
    <r>
      <t xml:space="preserve">Мета бюджетної програми: </t>
    </r>
    <r>
      <rPr>
        <i/>
        <sz val="12"/>
        <color indexed="8"/>
        <rFont val="Times New Roman"/>
        <family val="1"/>
      </rPr>
      <t>покращення стану дорожньої інфраструктури, доріг комунальної власності, їх належне експлуатаційне утримання</t>
    </r>
  </si>
  <si>
    <t>Поточний ремонт асфальтового покриття доріг комунальної власності Зарічненської селищної ради</t>
  </si>
  <si>
    <t>Збереження та розвиток мережі автомобільних доріг та дорожньої інфраструктури комунальної власності Зарічненської селищної ради</t>
  </si>
  <si>
    <t>04385632</t>
  </si>
  <si>
    <t>Підстави для виконання бюджетної програми:</t>
  </si>
  <si>
    <r>
      <t xml:space="preserve">Утримання та розвиток автомобільних доріг та дорожньої інфраструктури        </t>
    </r>
    <r>
      <rPr>
        <i/>
        <u val="single"/>
        <sz val="12"/>
        <color indexed="8"/>
        <rFont val="Times New Roman"/>
        <family val="1"/>
      </rPr>
      <t>за рахунок коштів місцевого бюджету</t>
    </r>
  </si>
  <si>
    <t xml:space="preserve">                       0117461                         </t>
  </si>
  <si>
    <t xml:space="preserve">           7461            </t>
  </si>
  <si>
    <t>Капітальний ремонт доріг комунальної власності Зарічненської селищної ради</t>
  </si>
  <si>
    <t>Дрібний поточний ремонт із виправленням окремих пошкоджень щебеневого покриття доріг комунальної власності Зарічненської селищної ради</t>
  </si>
  <si>
    <t>Зимове утримання доріг комунальної власності Зарічненської селищної ради</t>
  </si>
  <si>
    <t>Програма з утримання та розвитку автомобільних доріг та дорожньої інфраструктури в смт Зарічне, с. Іванчиці та с. Чернин на 2020 рік</t>
  </si>
  <si>
    <t>Затрат</t>
  </si>
  <si>
    <t>1.1.</t>
  </si>
  <si>
    <t>грн.</t>
  </si>
  <si>
    <t>Продукту</t>
  </si>
  <si>
    <t>кв.м.</t>
  </si>
  <si>
    <t>Ефективності</t>
  </si>
  <si>
    <t>розрахунок</t>
  </si>
  <si>
    <t>Якості</t>
  </si>
  <si>
    <t>%</t>
  </si>
  <si>
    <t>кошторис</t>
  </si>
  <si>
    <t>відомості про комунальні дороги</t>
  </si>
  <si>
    <t>Обсяг видатків на поточний ремонт асфальтового покриття 1 кв.м. площі доріг комунальної власності Зарічненської селищної ради на яких планується провести такий ремонт</t>
  </si>
  <si>
    <t>Загальна площа доріг комунальної власності Зарічненської селищної ради на яких планується провести капітальний ремонт</t>
  </si>
  <si>
    <t>Обсяг видатків на капітальний ремонт 1 кв.м. площі доріг комунальної власності Зарічненської селищної ради на яких планується провести такий ремонт</t>
  </si>
  <si>
    <t xml:space="preserve">Відсоток площі доріг комунальної власності Зарічненської селищної ради, на яких планується провести поточний ремонт асфальтового покриття, до загальної площі доріг з асфальтовим покриттям </t>
  </si>
  <si>
    <t>2.1.</t>
  </si>
  <si>
    <t>3.1.</t>
  </si>
  <si>
    <t>4.1.</t>
  </si>
  <si>
    <t>Площа доріг комунальної власності Зарічненської селищної ради на яких планується провести поточний ремонт із виправленням окремих пошкоджень щебеневого покриття</t>
  </si>
  <si>
    <t>Площа доріг комунальної власності Зарічненської селищної ради на яких планується провести поточний ремонт асфальтового покриття</t>
  </si>
  <si>
    <t>Обсяг видатків на поточний ремонт з виправленням окремих пошкоджень щебеневого покриття 1 кв.м. площі доріг комунальної власності Зарічненської селищної ради на яких планується провести такий ремонт</t>
  </si>
  <si>
    <t xml:space="preserve">Відсоток площі доріг комунальної власності Зарічненської селищної ради, на яких планується провести поточний ремонт з виправленням окремих пошкоджень щебеневого покриття, до загальної площі доріг з щебеневим покриттям </t>
  </si>
  <si>
    <t>Відсоток площі доріг, тротуарів комунальної власності Зарічненської селищної ради, які планується утримувати в належному стані в осінньо-зимовий період до загальної площі всіх доріг та тротуарів</t>
  </si>
  <si>
    <t>В.ЛОМАКО</t>
  </si>
  <si>
    <t>назва місцевого фінансового органу</t>
  </si>
  <si>
    <t>Зарічненський селищний голова</t>
  </si>
  <si>
    <t xml:space="preserve">             0456            </t>
  </si>
  <si>
    <t>Для ремонту 331 м дороги шириною 6 м (331*6=1986 кв.м.) потреба в коштах складає 3 160 072 грн, тоді на суму 1 088 779 відремонтується 1 088 779*1986/3 160 072=684 кв.м</t>
  </si>
  <si>
    <t>Віртість капітального ремонту 1 кв.м 1 088 779/684=1 592</t>
  </si>
  <si>
    <t>Загальна площа дороги 630 м *6 м = 3 780 кв.м, тоді відсоток ремонту  684/3 780=18,0</t>
  </si>
  <si>
    <t>вул. Ватутіна площа дороги кв.м. 3330, тротуару 1245, вул. 1-го Грудня 1920, 544, вул. Грушевського - 4200, 680, вул. І.Франка - 2220, 555, вул. Центральна  7700, 4400, вул. Лесі Українки - 2100, 1190, вул. Партизанська - 10200, вул. Фестивальна - 6450, 3103, вул. Харківця - 67500, 16200, 2213, вул. Шевченка - 1500, 600, вул. Крижова - 6900</t>
  </si>
  <si>
    <t>вул. Партизанська 10200, вул.Фестивальна - 6450, вул. Ватутіна - 3330, вул. Оселицька - 2250, вул. Лесі Українки - 2100</t>
  </si>
  <si>
    <t>Обсяг видатків 589 000/на площу 24330 кв.м.</t>
  </si>
  <si>
    <t>Площа ремонтних доріг 24330/загальна площа таких доріг 82930</t>
  </si>
  <si>
    <t>вул. Піщаницька 6000, вул. У.Соколовської - 2500, вул. І.Трифонова - 4200, вул. Суворова - 1200, вул. Губинська - 4050</t>
  </si>
  <si>
    <t>Обсяг видатків 182 262/ на площу 17 950</t>
  </si>
  <si>
    <t>Площа доріг які ремонтуються 17950/ на площу всіх доріг такої категорії 35995</t>
  </si>
  <si>
    <t>Проведення поточного ремонту асфальтового покриття запланованої кількості доріг комунальної власності Зарічненської селищної ради</t>
  </si>
  <si>
    <t>Забезпечення зимового утримання планової кількості доріг комунальної власності Зарічненської селищної ради</t>
  </si>
  <si>
    <t>Плановий обсяг видатків на проведення капітального ремонту запланованої кількості доріг комунальної власності Зарічненської селищної ради</t>
  </si>
  <si>
    <t xml:space="preserve">Відсоток площі доріг комунальної власності Зарічненської селищної ради, які планується капітально відремонтувати до загальної площі цих доріг </t>
  </si>
  <si>
    <t>Завдання 2. Проведення поточного ремонту асфальтового покриття запланованої кількості доріг комунальної власності Зарічненської селищної ради</t>
  </si>
  <si>
    <t>Плановий обсяг видатків на проведення поточного ремонту асфальтового покриття планової кількості доріг комунальної власності Зарічненської селищної ради</t>
  </si>
  <si>
    <t>Завдання 3. Проведення дрібного поточного ремонту із виправленням окремих пошкоджень щебеневого покриття заплнованої кількості доріг комунальної власності Зарічненської селищної ради</t>
  </si>
  <si>
    <t>Завдання 4. Забезпечення зимового утримання планової кількості доріг комунальної власності Зарічненської селищної ради</t>
  </si>
  <si>
    <t>Площа вулиць, доріг, тротуарів Зарічненської селищної ради, яку планується утримувати в належному стані в осінньо-зимовий період</t>
  </si>
  <si>
    <t>Обсяг видатків на утримання 1 кв.м. доріг, тротуарів комунальної власності Зарічненської селищної ради, які планується утримувати в осінньо-зимовий період</t>
  </si>
  <si>
    <t>1. Бюджетний Кодекс України.</t>
  </si>
  <si>
    <t>2. Закон України “Про Державний бюджет України на 2020 рік”.</t>
  </si>
  <si>
    <t>3. Наказ Міністерства фінансів України від 02.08.2010 р. № 805 “Про затвердження Основних підходів до впровадження програмно-цільового методу складання та виконання місцевих бюджетів”.</t>
  </si>
  <si>
    <t>4. Наказ Міністерства фінансів України від 26.08.2014 р. № 836 “Про деякі питання запровадження програмно-цільового методу складання та виконання місцевих бюджетів”.</t>
  </si>
  <si>
    <t>5. Наказ Міністерства фінансів України від 20.09.2017 р. № 793 “Про затвердження складових програмної класифікації видатків та кредитування місцевих бюджетів”.</t>
  </si>
  <si>
    <t>Цілі державної політики, на досягнення яких спрямована реалізація бюджетної програми:</t>
  </si>
  <si>
    <t>Проведення капітального ремонту запланованої кількості доріг комунальної власності Зарічненської селищної ради</t>
  </si>
  <si>
    <t>Проведення дрібного поточного ремонту із виправленням окремих пошкоджень щебеневого покриття заапланованої кількості доріг комунальної власності Зарічненської селищної ради</t>
  </si>
  <si>
    <t>Завдання 1. Проведення капітального ремонту запланованої кількості доріг комунальної власності Зарічненської селищної ради</t>
  </si>
  <si>
    <t>Плановий обсяг видатків на проведення утримання запланованої кількості доріг комунальної власності Зарічненської селищної ради в осінньо-зимовий період</t>
  </si>
  <si>
    <t>від 31 січня 2020 року № 8-г</t>
  </si>
  <si>
    <t xml:space="preserve">Плановий обсяг видатків на проведення поточного ремонту </t>
  </si>
  <si>
    <t>із виправленням окремих пошкоджень щебеневого покриття доріг комунальної власності Зарічненської селищної ради, які планується охопити таким ремонтом</t>
  </si>
  <si>
    <t>“ 31” 01. 2020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</si>
</sst>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[Red]\-#,##0.00;&quot;&quot;"/>
    <numFmt numFmtId="185" formatCode="#,##0.000;[Red]\-#,##0.000;&quot;&quot;"/>
    <numFmt numFmtId="186" formatCode="#,##0.0;[Red]\-#,##0.0;&quot;&quot;"/>
    <numFmt numFmtId="187" formatCode="#,##0;[Red]\-#,##0;&quot;&quot;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b/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2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7" fillId="0" borderId="0" xfId="0" applyFont="1" applyAlignment="1">
      <alignment/>
    </xf>
    <xf numFmtId="184" fontId="30" fillId="0" borderId="11" xfId="0" applyNumberFormat="1" applyFont="1" applyFill="1" applyBorder="1" applyAlignment="1" applyProtection="1">
      <alignment/>
      <protection locked="0"/>
    </xf>
    <xf numFmtId="184" fontId="30" fillId="0" borderId="11" xfId="0" applyNumberFormat="1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 quotePrefix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2" xfId="0" applyFont="1" applyBorder="1" applyAlignment="1" applyProtection="1">
      <alignment horizontal="center" vertical="top"/>
      <protection locked="0"/>
    </xf>
    <xf numFmtId="0" fontId="25" fillId="0" borderId="0" xfId="0" applyFont="1" applyBorder="1" applyAlignment="1" applyProtection="1">
      <alignment vertical="top" wrapText="1"/>
      <protection locked="0"/>
    </xf>
    <xf numFmtId="49" fontId="29" fillId="0" borderId="0" xfId="0" applyNumberFormat="1" applyFont="1" applyBorder="1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justify" wrapText="1"/>
      <protection locked="0"/>
    </xf>
    <xf numFmtId="0" fontId="24" fillId="0" borderId="0" xfId="0" applyFont="1" applyAlignment="1" applyProtection="1">
      <alignment horizontal="justify" wrapText="1"/>
      <protection locked="0"/>
    </xf>
    <xf numFmtId="0" fontId="17" fillId="0" borderId="0" xfId="0" applyFont="1" applyAlignment="1" applyProtection="1">
      <alignment horizontal="justify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7" fillId="0" borderId="1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top" wrapText="1"/>
      <protection locked="0"/>
    </xf>
    <xf numFmtId="184" fontId="24" fillId="0" borderId="11" xfId="0" applyNumberFormat="1" applyFont="1" applyBorder="1" applyAlignment="1" applyProtection="1">
      <alignment vertical="center" wrapText="1"/>
      <protection/>
    </xf>
    <xf numFmtId="184" fontId="30" fillId="0" borderId="11" xfId="0" applyNumberFormat="1" applyFont="1" applyFill="1" applyBorder="1" applyAlignment="1" applyProtection="1">
      <alignment/>
      <protection/>
    </xf>
    <xf numFmtId="0" fontId="24" fillId="0" borderId="11" xfId="0" applyFont="1" applyBorder="1" applyAlignment="1" applyProtection="1">
      <alignment vertical="center" wrapText="1"/>
      <protection locked="0"/>
    </xf>
    <xf numFmtId="49" fontId="18" fillId="0" borderId="11" xfId="0" applyNumberFormat="1" applyFont="1" applyBorder="1" applyAlignment="1" applyProtection="1">
      <alignment horizontal="justify" vertical="justify" wrapText="1"/>
      <protection locked="0"/>
    </xf>
    <xf numFmtId="49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Border="1" applyAlignment="1" applyProtection="1">
      <alignment horizontal="justify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20" fillId="0" borderId="10" xfId="0" applyFont="1" applyBorder="1" applyAlignment="1" applyProtection="1" quotePrefix="1">
      <alignment horizontal="center" wrapText="1"/>
      <protection locked="0"/>
    </xf>
    <xf numFmtId="0" fontId="18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horizontal="left"/>
      <protection locked="0"/>
    </xf>
    <xf numFmtId="187" fontId="18" fillId="0" borderId="0" xfId="0" applyNumberFormat="1" applyFont="1" applyAlignment="1" applyProtection="1">
      <alignment/>
      <protection locked="0"/>
    </xf>
    <xf numFmtId="184" fontId="31" fillId="0" borderId="11" xfId="0" applyNumberFormat="1" applyFont="1" applyFill="1" applyBorder="1" applyAlignment="1" applyProtection="1">
      <alignment/>
      <protection locked="0"/>
    </xf>
    <xf numFmtId="187" fontId="31" fillId="0" borderId="11" xfId="0" applyNumberFormat="1" applyFont="1" applyFill="1" applyBorder="1" applyAlignment="1" applyProtection="1">
      <alignment/>
      <protection locked="0"/>
    </xf>
    <xf numFmtId="184" fontId="31" fillId="0" borderId="11" xfId="0" applyNumberFormat="1" applyFont="1" applyFill="1" applyBorder="1" applyAlignment="1" applyProtection="1">
      <alignment horizontal="right"/>
      <protection locked="0"/>
    </xf>
    <xf numFmtId="187" fontId="31" fillId="0" borderId="11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right" vertical="center" wrapText="1"/>
      <protection locked="0"/>
    </xf>
    <xf numFmtId="49" fontId="18" fillId="0" borderId="0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 applyProtection="1">
      <alignment horizontal="justify" vertical="center" wrapText="1"/>
      <protection locked="0"/>
    </xf>
    <xf numFmtId="184" fontId="31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justify" vertical="center" wrapText="1"/>
      <protection locked="0"/>
    </xf>
    <xf numFmtId="0" fontId="20" fillId="0" borderId="14" xfId="0" applyFont="1" applyBorder="1" applyAlignment="1" applyProtection="1">
      <alignment horizontal="justify" vertical="center" wrapText="1"/>
      <protection locked="0"/>
    </xf>
    <xf numFmtId="0" fontId="20" fillId="0" borderId="15" xfId="0" applyFont="1" applyBorder="1" applyAlignment="1" applyProtection="1">
      <alignment horizontal="justify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11" xfId="0" applyFont="1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 applyProtection="1">
      <alignment horizontal="justify" vertical="center" wrapText="1"/>
      <protection locked="0"/>
    </xf>
    <xf numFmtId="0" fontId="17" fillId="0" borderId="15" xfId="0" applyFont="1" applyBorder="1" applyAlignment="1" applyProtection="1">
      <alignment horizontal="justify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top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0" fillId="0" borderId="10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center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justify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justify" vertical="center" wrapText="1"/>
      <protection locked="0"/>
    </xf>
    <xf numFmtId="0" fontId="17" fillId="0" borderId="0" xfId="0" applyFont="1" applyAlignment="1" applyProtection="1">
      <alignment horizontal="justify" vertical="center" wrapText="1"/>
      <protection locked="0"/>
    </xf>
    <xf numFmtId="0" fontId="20" fillId="0" borderId="0" xfId="0" applyFont="1" applyAlignment="1" applyProtection="1">
      <alignment horizontal="justify" wrapText="1"/>
      <protection locked="0"/>
    </xf>
    <xf numFmtId="0" fontId="24" fillId="0" borderId="0" xfId="0" applyFont="1" applyAlignment="1" applyProtection="1">
      <alignment horizontal="justify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horizontal="justify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0" borderId="14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justify" wrapText="1"/>
      <protection locked="0"/>
    </xf>
    <xf numFmtId="0" fontId="18" fillId="0" borderId="0" xfId="0" applyFont="1" applyAlignment="1" applyProtection="1">
      <alignment horizontal="justify" wrapText="1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7" fillId="0" borderId="0" xfId="0" applyFont="1" applyAlignment="1">
      <alignment vertical="center" wrapText="1"/>
    </xf>
    <xf numFmtId="0" fontId="19" fillId="0" borderId="12" xfId="0" applyFont="1" applyBorder="1" applyAlignment="1">
      <alignment horizontal="center" vertical="top"/>
    </xf>
    <xf numFmtId="0" fontId="23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01" t="s">
        <v>98</v>
      </c>
      <c r="G1" s="102"/>
    </row>
    <row r="2" spans="6:7" ht="15">
      <c r="F2" s="102"/>
      <c r="G2" s="102"/>
    </row>
    <row r="3" spans="6:7" ht="32.25" customHeight="1">
      <c r="F3" s="102"/>
      <c r="G3" s="102"/>
    </row>
    <row r="4" spans="1:5" ht="15.75">
      <c r="A4" s="1"/>
      <c r="E4" s="1" t="s">
        <v>0</v>
      </c>
    </row>
    <row r="5" spans="1:7" ht="15.75">
      <c r="A5" s="1"/>
      <c r="E5" s="96" t="s">
        <v>1</v>
      </c>
      <c r="F5" s="96"/>
      <c r="G5" s="96"/>
    </row>
    <row r="6" spans="1:7" ht="15.75">
      <c r="A6" s="1"/>
      <c r="B6" s="1"/>
      <c r="E6" s="97"/>
      <c r="F6" s="97"/>
      <c r="G6" s="97"/>
    </row>
    <row r="7" spans="1:7" ht="15" customHeight="1">
      <c r="A7" s="1"/>
      <c r="E7" s="94" t="s">
        <v>2</v>
      </c>
      <c r="F7" s="94"/>
      <c r="G7" s="94"/>
    </row>
    <row r="8" spans="1:7" ht="15.75">
      <c r="A8" s="1"/>
      <c r="B8" s="1"/>
      <c r="E8" s="97"/>
      <c r="F8" s="97"/>
      <c r="G8" s="97"/>
    </row>
    <row r="9" spans="1:7" ht="15" customHeight="1">
      <c r="A9" s="1"/>
      <c r="E9" s="94"/>
      <c r="F9" s="94"/>
      <c r="G9" s="94"/>
    </row>
    <row r="10" spans="1:7" ht="15.75">
      <c r="A10" s="1"/>
      <c r="E10" s="95" t="s">
        <v>3</v>
      </c>
      <c r="F10" s="95"/>
      <c r="G10" s="95"/>
    </row>
    <row r="13" spans="1:7" ht="15.75">
      <c r="A13" s="103" t="s">
        <v>4</v>
      </c>
      <c r="B13" s="103"/>
      <c r="C13" s="103"/>
      <c r="D13" s="103"/>
      <c r="E13" s="103"/>
      <c r="F13" s="103"/>
      <c r="G13" s="103"/>
    </row>
    <row r="14" spans="1:7" ht="15.75">
      <c r="A14" s="103" t="s">
        <v>5</v>
      </c>
      <c r="B14" s="103"/>
      <c r="C14" s="103"/>
      <c r="D14" s="103"/>
      <c r="E14" s="103"/>
      <c r="F14" s="103"/>
      <c r="G14" s="103"/>
    </row>
    <row r="17" spans="1:7" ht="15.75">
      <c r="A17" s="93" t="s">
        <v>6</v>
      </c>
      <c r="B17" s="7"/>
      <c r="C17" s="93"/>
      <c r="D17" s="100"/>
      <c r="E17" s="100"/>
      <c r="F17" s="100"/>
      <c r="G17" s="100"/>
    </row>
    <row r="18" spans="1:7" ht="15">
      <c r="A18" s="93"/>
      <c r="B18" s="8" t="s">
        <v>66</v>
      </c>
      <c r="C18" s="93"/>
      <c r="D18" s="99" t="s">
        <v>42</v>
      </c>
      <c r="E18" s="99"/>
      <c r="F18" s="99"/>
      <c r="G18" s="99"/>
    </row>
    <row r="19" spans="1:7" ht="15.75">
      <c r="A19" s="93" t="s">
        <v>8</v>
      </c>
      <c r="B19" s="7"/>
      <c r="C19" s="93"/>
      <c r="D19" s="98"/>
      <c r="E19" s="98"/>
      <c r="F19" s="98"/>
      <c r="G19" s="98"/>
    </row>
    <row r="20" spans="1:7" ht="15">
      <c r="A20" s="93"/>
      <c r="B20" s="8" t="s">
        <v>66</v>
      </c>
      <c r="C20" s="93"/>
      <c r="D20" s="94" t="s">
        <v>41</v>
      </c>
      <c r="E20" s="94"/>
      <c r="F20" s="94"/>
      <c r="G20" s="94"/>
    </row>
    <row r="21" spans="1:7" ht="15.75">
      <c r="A21" s="93" t="s">
        <v>9</v>
      </c>
      <c r="B21" s="7"/>
      <c r="C21" s="7"/>
      <c r="D21" s="100"/>
      <c r="E21" s="100"/>
      <c r="F21" s="100"/>
      <c r="G21" s="100"/>
    </row>
    <row r="22" spans="1:7" ht="15">
      <c r="A22" s="93"/>
      <c r="B22" s="9" t="s">
        <v>66</v>
      </c>
      <c r="C22" s="9" t="s">
        <v>10</v>
      </c>
      <c r="D22" s="99" t="s">
        <v>43</v>
      </c>
      <c r="E22" s="99"/>
      <c r="F22" s="99"/>
      <c r="G22" s="99"/>
    </row>
    <row r="23" spans="1:7" ht="42" customHeight="1">
      <c r="A23" s="3" t="s">
        <v>11</v>
      </c>
      <c r="B23" s="95" t="s">
        <v>12</v>
      </c>
      <c r="C23" s="95"/>
      <c r="D23" s="95"/>
      <c r="E23" s="95"/>
      <c r="F23" s="95"/>
      <c r="G23" s="95"/>
    </row>
    <row r="24" spans="1:7" ht="15.75">
      <c r="A24" s="3" t="s">
        <v>13</v>
      </c>
      <c r="B24" s="95" t="s">
        <v>14</v>
      </c>
      <c r="C24" s="95"/>
      <c r="D24" s="95"/>
      <c r="E24" s="95"/>
      <c r="F24" s="95"/>
      <c r="G24" s="95"/>
    </row>
    <row r="25" spans="1:7" ht="15.75">
      <c r="A25" s="3" t="s">
        <v>15</v>
      </c>
      <c r="B25" s="95" t="s">
        <v>67</v>
      </c>
      <c r="C25" s="95"/>
      <c r="D25" s="95"/>
      <c r="E25" s="95"/>
      <c r="F25" s="95"/>
      <c r="G25" s="95"/>
    </row>
    <row r="26" ht="15.75">
      <c r="A26" s="4"/>
    </row>
    <row r="27" spans="1:7" ht="15.75">
      <c r="A27" s="10" t="s">
        <v>17</v>
      </c>
      <c r="B27" s="90" t="s">
        <v>68</v>
      </c>
      <c r="C27" s="90"/>
      <c r="D27" s="90"/>
      <c r="E27" s="90"/>
      <c r="F27" s="90"/>
      <c r="G27" s="90"/>
    </row>
    <row r="28" spans="1:7" ht="15.75">
      <c r="A28" s="10"/>
      <c r="B28" s="90"/>
      <c r="C28" s="90"/>
      <c r="D28" s="90"/>
      <c r="E28" s="90"/>
      <c r="F28" s="90"/>
      <c r="G28" s="90"/>
    </row>
    <row r="29" spans="1:7" ht="15.75">
      <c r="A29" s="10"/>
      <c r="B29" s="90"/>
      <c r="C29" s="90"/>
      <c r="D29" s="90"/>
      <c r="E29" s="90"/>
      <c r="F29" s="90"/>
      <c r="G29" s="90"/>
    </row>
    <row r="30" spans="1:7" ht="15.75">
      <c r="A30" s="10"/>
      <c r="B30" s="90"/>
      <c r="C30" s="90"/>
      <c r="D30" s="90"/>
      <c r="E30" s="90"/>
      <c r="F30" s="90"/>
      <c r="G30" s="90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95" t="s">
        <v>70</v>
      </c>
      <c r="C33" s="95"/>
      <c r="D33" s="95"/>
      <c r="E33" s="95"/>
      <c r="F33" s="95"/>
      <c r="G33" s="95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90" t="s">
        <v>18</v>
      </c>
      <c r="C35" s="90"/>
      <c r="D35" s="90"/>
      <c r="E35" s="90"/>
      <c r="F35" s="90"/>
      <c r="G35" s="90"/>
    </row>
    <row r="36" spans="1:7" ht="15.75">
      <c r="A36" s="10"/>
      <c r="B36" s="90"/>
      <c r="C36" s="90"/>
      <c r="D36" s="90"/>
      <c r="E36" s="90"/>
      <c r="F36" s="90"/>
      <c r="G36" s="90"/>
    </row>
    <row r="37" spans="1:7" ht="15.75">
      <c r="A37" s="10"/>
      <c r="B37" s="90"/>
      <c r="C37" s="90"/>
      <c r="D37" s="90"/>
      <c r="E37" s="90"/>
      <c r="F37" s="90"/>
      <c r="G37" s="90"/>
    </row>
    <row r="38" spans="1:7" ht="15.75">
      <c r="A38" s="10"/>
      <c r="B38" s="90"/>
      <c r="C38" s="90"/>
      <c r="D38" s="90"/>
      <c r="E38" s="90"/>
      <c r="F38" s="90"/>
      <c r="G38" s="90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90" t="s">
        <v>25</v>
      </c>
      <c r="B47" s="90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93" t="s">
        <v>29</v>
      </c>
      <c r="B50" s="95" t="s">
        <v>27</v>
      </c>
      <c r="C50" s="95"/>
      <c r="D50" s="95"/>
      <c r="E50" s="95"/>
      <c r="F50" s="95"/>
      <c r="G50" s="95"/>
    </row>
    <row r="51" spans="1:2" ht="15.75">
      <c r="A51" s="93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90" t="s">
        <v>25</v>
      </c>
      <c r="B58" s="90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95" t="s">
        <v>30</v>
      </c>
      <c r="C61" s="95"/>
      <c r="D61" s="95"/>
      <c r="E61" s="95"/>
      <c r="F61" s="95"/>
      <c r="G61" s="95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1" t="s">
        <v>73</v>
      </c>
      <c r="B76" s="91"/>
      <c r="C76" s="91"/>
      <c r="D76" s="1"/>
    </row>
    <row r="77" spans="1:7" ht="32.25" customHeight="1">
      <c r="A77" s="91"/>
      <c r="B77" s="91"/>
      <c r="C77" s="91"/>
      <c r="D77" s="13"/>
      <c r="E77" s="12"/>
      <c r="F77" s="92"/>
      <c r="G77" s="92"/>
    </row>
    <row r="78" spans="1:7" ht="15.75">
      <c r="A78" s="6"/>
      <c r="B78" s="3"/>
      <c r="D78" s="8" t="s">
        <v>38</v>
      </c>
      <c r="F78" s="94" t="s">
        <v>78</v>
      </c>
      <c r="G78" s="94"/>
    </row>
    <row r="79" spans="1:4" ht="15.75">
      <c r="A79" s="95" t="s">
        <v>40</v>
      </c>
      <c r="B79" s="95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95" t="s">
        <v>75</v>
      </c>
      <c r="B81" s="95"/>
      <c r="C81" s="95"/>
      <c r="D81" s="13"/>
      <c r="E81" s="12"/>
      <c r="F81" s="92"/>
      <c r="G81" s="92"/>
    </row>
    <row r="82" spans="1:7" ht="15.75">
      <c r="A82" s="1"/>
      <c r="B82" s="3"/>
      <c r="C82" s="3"/>
      <c r="D82" s="8" t="s">
        <v>38</v>
      </c>
      <c r="F82" s="94" t="s">
        <v>78</v>
      </c>
      <c r="G82" s="94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tabSelected="1" view="pageBreakPreview" zoomScale="85" zoomScaleSheetLayoutView="85" zoomScalePageLayoutView="0" workbookViewId="0" topLeftCell="A99">
      <selection activeCell="C114" sqref="C114"/>
    </sheetView>
  </sheetViews>
  <sheetFormatPr defaultColWidth="21.57421875" defaultRowHeight="15"/>
  <cols>
    <col min="1" max="1" width="6.57421875" style="31" customWidth="1"/>
    <col min="2" max="2" width="37.7109375" style="31" customWidth="1"/>
    <col min="3" max="3" width="18.140625" style="31" customWidth="1"/>
    <col min="4" max="4" width="19.57421875" style="31" customWidth="1"/>
    <col min="5" max="5" width="21.57421875" style="31" customWidth="1"/>
    <col min="6" max="6" width="19.421875" style="31" customWidth="1"/>
    <col min="7" max="7" width="18.140625" style="31" customWidth="1"/>
    <col min="8" max="8" width="21.57421875" style="31" customWidth="1"/>
    <col min="9" max="9" width="52.8515625" style="31" customWidth="1"/>
    <col min="10" max="16384" width="21.57421875" style="31" customWidth="1"/>
  </cols>
  <sheetData>
    <row r="1" spans="6:7" ht="15">
      <c r="F1" s="106" t="s">
        <v>98</v>
      </c>
      <c r="G1" s="107"/>
    </row>
    <row r="2" spans="6:7" ht="15">
      <c r="F2" s="107"/>
      <c r="G2" s="107"/>
    </row>
    <row r="3" spans="6:7" ht="32.25" customHeight="1">
      <c r="F3" s="107"/>
      <c r="G3" s="107"/>
    </row>
    <row r="4" spans="1:7" ht="15.75">
      <c r="A4" s="32"/>
      <c r="E4" s="110" t="s">
        <v>0</v>
      </c>
      <c r="F4" s="110"/>
      <c r="G4" s="110"/>
    </row>
    <row r="5" spans="1:7" ht="15.75">
      <c r="A5" s="32"/>
      <c r="E5" s="108" t="s">
        <v>1</v>
      </c>
      <c r="F5" s="108"/>
      <c r="G5" s="108"/>
    </row>
    <row r="6" spans="1:7" ht="15.75">
      <c r="A6" s="32"/>
      <c r="B6" s="32"/>
      <c r="E6" s="109" t="s">
        <v>110</v>
      </c>
      <c r="F6" s="109"/>
      <c r="G6" s="109"/>
    </row>
    <row r="7" spans="1:7" ht="15" customHeight="1">
      <c r="A7" s="32"/>
      <c r="E7" s="105" t="s">
        <v>2</v>
      </c>
      <c r="F7" s="105"/>
      <c r="G7" s="105"/>
    </row>
    <row r="8" spans="1:7" ht="15.75">
      <c r="A8" s="32"/>
      <c r="B8" s="32"/>
      <c r="E8" s="104" t="s">
        <v>111</v>
      </c>
      <c r="F8" s="104"/>
      <c r="G8" s="104"/>
    </row>
    <row r="9" spans="1:7" ht="6" customHeight="1">
      <c r="A9" s="32"/>
      <c r="E9" s="105"/>
      <c r="F9" s="105"/>
      <c r="G9" s="105"/>
    </row>
    <row r="10" spans="1:7" ht="15.75">
      <c r="A10" s="32"/>
      <c r="E10" s="111" t="s">
        <v>189</v>
      </c>
      <c r="F10" s="111"/>
      <c r="G10" s="111"/>
    </row>
    <row r="12" spans="1:7" ht="15.75">
      <c r="A12" s="87" t="s">
        <v>4</v>
      </c>
      <c r="B12" s="87"/>
      <c r="C12" s="87"/>
      <c r="D12" s="87"/>
      <c r="E12" s="87"/>
      <c r="F12" s="87"/>
      <c r="G12" s="87"/>
    </row>
    <row r="13" spans="1:7" ht="15.75">
      <c r="A13" s="87" t="s">
        <v>112</v>
      </c>
      <c r="B13" s="87"/>
      <c r="C13" s="87"/>
      <c r="D13" s="87"/>
      <c r="E13" s="87"/>
      <c r="F13" s="87"/>
      <c r="G13" s="87"/>
    </row>
    <row r="14" ht="6" customHeight="1"/>
    <row r="15" spans="1:7" ht="15.75">
      <c r="A15" s="34" t="s">
        <v>100</v>
      </c>
      <c r="B15" s="41" t="s">
        <v>126</v>
      </c>
      <c r="C15" s="35"/>
      <c r="D15" s="89" t="s">
        <v>110</v>
      </c>
      <c r="E15" s="89"/>
      <c r="F15" s="35"/>
      <c r="G15" s="36" t="s">
        <v>123</v>
      </c>
    </row>
    <row r="16" spans="2:7" ht="24" customHeight="1">
      <c r="B16" s="37" t="s">
        <v>108</v>
      </c>
      <c r="C16" s="38"/>
      <c r="D16" s="88" t="s">
        <v>2</v>
      </c>
      <c r="E16" s="88"/>
      <c r="F16" s="38"/>
      <c r="G16" s="39" t="s">
        <v>101</v>
      </c>
    </row>
    <row r="17" spans="1:7" ht="15.75">
      <c r="A17" s="34" t="s">
        <v>102</v>
      </c>
      <c r="B17" s="41" t="s">
        <v>126</v>
      </c>
      <c r="C17" s="40"/>
      <c r="D17" s="89" t="s">
        <v>110</v>
      </c>
      <c r="E17" s="89"/>
      <c r="F17" s="40"/>
      <c r="G17" s="36" t="s">
        <v>123</v>
      </c>
    </row>
    <row r="18" spans="2:7" ht="23.25" customHeight="1">
      <c r="B18" s="37" t="s">
        <v>104</v>
      </c>
      <c r="C18" s="38"/>
      <c r="D18" s="127" t="s">
        <v>41</v>
      </c>
      <c r="E18" s="127"/>
      <c r="F18" s="38"/>
      <c r="G18" s="39" t="s">
        <v>101</v>
      </c>
    </row>
    <row r="19" spans="1:7" ht="45" customHeight="1">
      <c r="A19" s="34" t="s">
        <v>103</v>
      </c>
      <c r="B19" s="41" t="s">
        <v>126</v>
      </c>
      <c r="C19" s="41" t="s">
        <v>127</v>
      </c>
      <c r="D19" s="41" t="s">
        <v>158</v>
      </c>
      <c r="E19" s="123" t="s">
        <v>125</v>
      </c>
      <c r="F19" s="123"/>
      <c r="G19" s="65">
        <v>562255100</v>
      </c>
    </row>
    <row r="20" spans="2:7" ht="46.5" customHeight="1">
      <c r="B20" s="37" t="s">
        <v>104</v>
      </c>
      <c r="C20" s="37" t="s">
        <v>105</v>
      </c>
      <c r="D20" s="37" t="s">
        <v>106</v>
      </c>
      <c r="E20" s="124" t="s">
        <v>109</v>
      </c>
      <c r="F20" s="124"/>
      <c r="G20" s="37" t="s">
        <v>107</v>
      </c>
    </row>
    <row r="21" spans="1:7" ht="33.75" customHeight="1">
      <c r="A21" s="34" t="s">
        <v>11</v>
      </c>
      <c r="B21" s="119" t="s">
        <v>119</v>
      </c>
      <c r="C21" s="120"/>
      <c r="D21" s="120"/>
      <c r="E21" s="120"/>
      <c r="F21" s="120"/>
      <c r="G21" s="120"/>
    </row>
    <row r="22" spans="1:7" ht="15.75">
      <c r="A22" s="34" t="s">
        <v>13</v>
      </c>
      <c r="B22" s="81" t="s">
        <v>124</v>
      </c>
      <c r="C22" s="115"/>
      <c r="D22" s="115"/>
      <c r="E22" s="115"/>
      <c r="F22" s="115"/>
      <c r="G22" s="115"/>
    </row>
    <row r="23" spans="1:7" ht="16.5" customHeight="1">
      <c r="A23" s="33"/>
      <c r="B23" s="121" t="s">
        <v>179</v>
      </c>
      <c r="C23" s="121"/>
      <c r="D23" s="121"/>
      <c r="E23" s="121"/>
      <c r="F23" s="121"/>
      <c r="G23" s="121"/>
    </row>
    <row r="24" spans="1:7" ht="18" customHeight="1">
      <c r="A24" s="33"/>
      <c r="B24" s="121" t="s">
        <v>180</v>
      </c>
      <c r="C24" s="121"/>
      <c r="D24" s="121"/>
      <c r="E24" s="121"/>
      <c r="F24" s="121"/>
      <c r="G24" s="121"/>
    </row>
    <row r="25" spans="1:7" ht="31.5" customHeight="1">
      <c r="A25" s="33"/>
      <c r="B25" s="121" t="s">
        <v>181</v>
      </c>
      <c r="C25" s="121"/>
      <c r="D25" s="121"/>
      <c r="E25" s="121"/>
      <c r="F25" s="121"/>
      <c r="G25" s="121"/>
    </row>
    <row r="26" spans="1:7" ht="31.5" customHeight="1">
      <c r="A26" s="33"/>
      <c r="B26" s="121" t="s">
        <v>182</v>
      </c>
      <c r="C26" s="121"/>
      <c r="D26" s="121"/>
      <c r="E26" s="121"/>
      <c r="F26" s="121"/>
      <c r="G26" s="121"/>
    </row>
    <row r="27" spans="1:7" ht="31.5" customHeight="1">
      <c r="A27" s="33"/>
      <c r="B27" s="121" t="s">
        <v>183</v>
      </c>
      <c r="C27" s="121"/>
      <c r="D27" s="121"/>
      <c r="E27" s="121"/>
      <c r="F27" s="121"/>
      <c r="G27" s="121"/>
    </row>
    <row r="28" spans="1:7" ht="30" customHeight="1">
      <c r="A28" s="33"/>
      <c r="B28" s="121" t="s">
        <v>114</v>
      </c>
      <c r="C28" s="121"/>
      <c r="D28" s="121"/>
      <c r="E28" s="121"/>
      <c r="F28" s="121"/>
      <c r="G28" s="121"/>
    </row>
    <row r="29" spans="1:7" ht="30.75" customHeight="1">
      <c r="A29" s="33"/>
      <c r="B29" s="121" t="s">
        <v>115</v>
      </c>
      <c r="C29" s="121"/>
      <c r="D29" s="121"/>
      <c r="E29" s="121"/>
      <c r="F29" s="121"/>
      <c r="G29" s="121"/>
    </row>
    <row r="30" spans="1:7" ht="31.5" customHeight="1">
      <c r="A30" s="33"/>
      <c r="B30" s="121" t="s">
        <v>116</v>
      </c>
      <c r="C30" s="121"/>
      <c r="D30" s="121"/>
      <c r="E30" s="121"/>
      <c r="F30" s="121"/>
      <c r="G30" s="121"/>
    </row>
    <row r="31" spans="1:7" ht="31.5" customHeight="1">
      <c r="A31" s="33"/>
      <c r="B31" s="121" t="s">
        <v>117</v>
      </c>
      <c r="C31" s="121"/>
      <c r="D31" s="121"/>
      <c r="E31" s="121"/>
      <c r="F31" s="121"/>
      <c r="G31" s="121"/>
    </row>
    <row r="32" spans="1:7" ht="16.5" customHeight="1">
      <c r="A32" s="33"/>
      <c r="B32" s="121" t="s">
        <v>118</v>
      </c>
      <c r="C32" s="121"/>
      <c r="D32" s="121"/>
      <c r="E32" s="121"/>
      <c r="F32" s="121"/>
      <c r="G32" s="121"/>
    </row>
    <row r="33" spans="1:7" ht="7.5" customHeight="1">
      <c r="A33" s="33"/>
      <c r="B33" s="43"/>
      <c r="C33" s="43"/>
      <c r="D33" s="43"/>
      <c r="E33" s="43"/>
      <c r="F33" s="43"/>
      <c r="G33" s="43"/>
    </row>
    <row r="34" spans="1:7" ht="15.75" customHeight="1">
      <c r="A34" s="34" t="s">
        <v>15</v>
      </c>
      <c r="B34" s="122" t="s">
        <v>184</v>
      </c>
      <c r="C34" s="128"/>
      <c r="D34" s="128"/>
      <c r="E34" s="128"/>
      <c r="F34" s="128"/>
      <c r="G34" s="128"/>
    </row>
    <row r="35" spans="1:7" ht="8.25" customHeight="1">
      <c r="A35" s="34"/>
      <c r="B35" s="44"/>
      <c r="C35" s="45"/>
      <c r="D35" s="45"/>
      <c r="E35" s="45"/>
      <c r="F35" s="45"/>
      <c r="G35" s="45"/>
    </row>
    <row r="36" spans="1:7" ht="18" customHeight="1">
      <c r="A36" s="46" t="s">
        <v>113</v>
      </c>
      <c r="B36" s="112" t="s">
        <v>68</v>
      </c>
      <c r="C36" s="112"/>
      <c r="D36" s="112"/>
      <c r="E36" s="112"/>
      <c r="F36" s="112"/>
      <c r="G36" s="112"/>
    </row>
    <row r="37" spans="1:7" ht="31.5" customHeight="1">
      <c r="A37" s="46">
        <v>1</v>
      </c>
      <c r="B37" s="78" t="s">
        <v>122</v>
      </c>
      <c r="C37" s="79"/>
      <c r="D37" s="79"/>
      <c r="E37" s="79"/>
      <c r="F37" s="79"/>
      <c r="G37" s="80"/>
    </row>
    <row r="38" ht="8.25" customHeight="1">
      <c r="A38" s="47"/>
    </row>
    <row r="39" spans="1:7" ht="28.5" customHeight="1">
      <c r="A39" s="34" t="s">
        <v>16</v>
      </c>
      <c r="B39" s="122" t="s">
        <v>120</v>
      </c>
      <c r="C39" s="122"/>
      <c r="D39" s="122"/>
      <c r="E39" s="122"/>
      <c r="F39" s="122"/>
      <c r="G39" s="122"/>
    </row>
    <row r="40" spans="1:7" ht="9" customHeight="1">
      <c r="A40" s="34"/>
      <c r="B40" s="44"/>
      <c r="C40" s="44"/>
      <c r="D40" s="44"/>
      <c r="E40" s="44"/>
      <c r="F40" s="44"/>
      <c r="G40" s="44"/>
    </row>
    <row r="41" spans="1:7" ht="15.75">
      <c r="A41" s="34" t="s">
        <v>19</v>
      </c>
      <c r="B41" s="81" t="s">
        <v>70</v>
      </c>
      <c r="C41" s="81"/>
      <c r="D41" s="81"/>
      <c r="E41" s="81"/>
      <c r="F41" s="81"/>
      <c r="G41" s="81"/>
    </row>
    <row r="42" spans="1:7" ht="7.5" customHeight="1">
      <c r="A42" s="33"/>
      <c r="B42" s="42"/>
      <c r="C42" s="42"/>
      <c r="D42" s="42"/>
      <c r="E42" s="42"/>
      <c r="F42" s="42"/>
      <c r="G42" s="42"/>
    </row>
    <row r="43" spans="1:7" ht="15.75">
      <c r="A43" s="46" t="s">
        <v>113</v>
      </c>
      <c r="B43" s="112" t="s">
        <v>18</v>
      </c>
      <c r="C43" s="112"/>
      <c r="D43" s="112"/>
      <c r="E43" s="112"/>
      <c r="F43" s="112"/>
      <c r="G43" s="112"/>
    </row>
    <row r="44" spans="1:7" ht="15.75">
      <c r="A44" s="46">
        <v>1</v>
      </c>
      <c r="B44" s="113" t="s">
        <v>185</v>
      </c>
      <c r="C44" s="113"/>
      <c r="D44" s="113"/>
      <c r="E44" s="113"/>
      <c r="F44" s="113"/>
      <c r="G44" s="113"/>
    </row>
    <row r="45" spans="1:7" ht="28.5" customHeight="1">
      <c r="A45" s="46">
        <v>2</v>
      </c>
      <c r="B45" s="113" t="s">
        <v>169</v>
      </c>
      <c r="C45" s="113"/>
      <c r="D45" s="113"/>
      <c r="E45" s="113"/>
      <c r="F45" s="113"/>
      <c r="G45" s="113"/>
    </row>
    <row r="46" spans="1:7" ht="30.75" customHeight="1">
      <c r="A46" s="46">
        <v>3</v>
      </c>
      <c r="B46" s="78" t="s">
        <v>186</v>
      </c>
      <c r="C46" s="79"/>
      <c r="D46" s="79"/>
      <c r="E46" s="79"/>
      <c r="F46" s="79"/>
      <c r="G46" s="80"/>
    </row>
    <row r="47" spans="1:7" ht="15.75">
      <c r="A47" s="46">
        <v>4</v>
      </c>
      <c r="B47" s="86" t="s">
        <v>170</v>
      </c>
      <c r="C47" s="86"/>
      <c r="D47" s="86"/>
      <c r="E47" s="86"/>
      <c r="F47" s="86"/>
      <c r="G47" s="86"/>
    </row>
    <row r="48" spans="1:7" ht="7.5" customHeight="1">
      <c r="A48" s="33"/>
      <c r="B48" s="42"/>
      <c r="C48" s="42"/>
      <c r="D48" s="42"/>
      <c r="E48" s="42"/>
      <c r="F48" s="42"/>
      <c r="G48" s="42"/>
    </row>
    <row r="49" spans="1:7" ht="15.75">
      <c r="A49" s="34" t="s">
        <v>26</v>
      </c>
      <c r="B49" s="81" t="s">
        <v>22</v>
      </c>
      <c r="C49" s="81"/>
      <c r="D49" s="81"/>
      <c r="E49" s="81"/>
      <c r="F49" s="81"/>
      <c r="G49" s="81"/>
    </row>
    <row r="50" spans="1:7" ht="10.5" customHeight="1">
      <c r="A50" s="47"/>
      <c r="G50" s="48" t="s">
        <v>71</v>
      </c>
    </row>
    <row r="51" spans="1:7" ht="20.25" customHeight="1">
      <c r="A51" s="46" t="s">
        <v>113</v>
      </c>
      <c r="B51" s="85" t="s">
        <v>22</v>
      </c>
      <c r="C51" s="85"/>
      <c r="D51" s="85"/>
      <c r="E51" s="46" t="s">
        <v>23</v>
      </c>
      <c r="F51" s="46" t="s">
        <v>24</v>
      </c>
      <c r="G51" s="46" t="s">
        <v>25</v>
      </c>
    </row>
    <row r="52" spans="1:7" ht="15.75">
      <c r="A52" s="46">
        <v>1</v>
      </c>
      <c r="B52" s="85">
        <v>2</v>
      </c>
      <c r="C52" s="85"/>
      <c r="D52" s="85"/>
      <c r="E52" s="46">
        <v>3</v>
      </c>
      <c r="F52" s="46">
        <v>4</v>
      </c>
      <c r="G52" s="46">
        <v>5</v>
      </c>
    </row>
    <row r="53" spans="1:7" ht="30.75" customHeight="1">
      <c r="A53" s="46">
        <v>1</v>
      </c>
      <c r="B53" s="78" t="s">
        <v>128</v>
      </c>
      <c r="C53" s="79"/>
      <c r="D53" s="80"/>
      <c r="E53" s="29"/>
      <c r="F53" s="29">
        <v>1088779</v>
      </c>
      <c r="G53" s="30">
        <f>SUM(E53:F53)</f>
        <v>1088779</v>
      </c>
    </row>
    <row r="54" spans="1:7" ht="30.75" customHeight="1">
      <c r="A54" s="46">
        <v>2</v>
      </c>
      <c r="B54" s="78" t="s">
        <v>121</v>
      </c>
      <c r="C54" s="79"/>
      <c r="D54" s="80"/>
      <c r="E54" s="29">
        <v>589000</v>
      </c>
      <c r="F54" s="29"/>
      <c r="G54" s="30">
        <f>SUM(E54:F54)</f>
        <v>589000</v>
      </c>
    </row>
    <row r="55" spans="1:7" ht="30.75" customHeight="1">
      <c r="A55" s="46">
        <v>3</v>
      </c>
      <c r="B55" s="78" t="s">
        <v>129</v>
      </c>
      <c r="C55" s="79"/>
      <c r="D55" s="80"/>
      <c r="E55" s="29">
        <v>182262</v>
      </c>
      <c r="F55" s="29"/>
      <c r="G55" s="30">
        <f>SUM(E55:F55)</f>
        <v>182262</v>
      </c>
    </row>
    <row r="56" spans="1:7" ht="30.75" customHeight="1">
      <c r="A56" s="46">
        <v>4</v>
      </c>
      <c r="B56" s="78" t="s">
        <v>130</v>
      </c>
      <c r="C56" s="79"/>
      <c r="D56" s="80"/>
      <c r="E56" s="29">
        <v>120000</v>
      </c>
      <c r="F56" s="29"/>
      <c r="G56" s="30">
        <f>SUM(E56:F56)</f>
        <v>120000</v>
      </c>
    </row>
    <row r="57" spans="1:7" ht="15.75" customHeight="1">
      <c r="A57" s="82" t="s">
        <v>25</v>
      </c>
      <c r="B57" s="82"/>
      <c r="C57" s="82"/>
      <c r="D57" s="82"/>
      <c r="E57" s="30">
        <f>SUM(E53:E56)</f>
        <v>891262</v>
      </c>
      <c r="F57" s="30">
        <f>SUM(F53:F56)</f>
        <v>1088779</v>
      </c>
      <c r="G57" s="30">
        <f>SUM(G53:G56)</f>
        <v>1980041</v>
      </c>
    </row>
    <row r="58" ht="9" customHeight="1">
      <c r="A58" s="47"/>
    </row>
    <row r="59" spans="1:7" ht="15.75">
      <c r="A59" s="34" t="s">
        <v>29</v>
      </c>
      <c r="B59" s="81" t="s">
        <v>27</v>
      </c>
      <c r="C59" s="81"/>
      <c r="D59" s="81"/>
      <c r="E59" s="81"/>
      <c r="F59" s="81"/>
      <c r="G59" s="81"/>
    </row>
    <row r="60" spans="1:7" ht="12" customHeight="1">
      <c r="A60" s="34"/>
      <c r="G60" s="73" t="s">
        <v>21</v>
      </c>
    </row>
    <row r="61" spans="1:7" ht="31.5" customHeight="1">
      <c r="A61" s="46" t="s">
        <v>113</v>
      </c>
      <c r="B61" s="85" t="s">
        <v>28</v>
      </c>
      <c r="C61" s="85"/>
      <c r="D61" s="85"/>
      <c r="E61" s="46" t="s">
        <v>23</v>
      </c>
      <c r="F61" s="46" t="s">
        <v>24</v>
      </c>
      <c r="G61" s="46" t="s">
        <v>25</v>
      </c>
    </row>
    <row r="62" spans="1:7" ht="15.75">
      <c r="A62" s="46">
        <v>1</v>
      </c>
      <c r="B62" s="85">
        <v>2</v>
      </c>
      <c r="C62" s="85"/>
      <c r="D62" s="85"/>
      <c r="E62" s="46">
        <v>3</v>
      </c>
      <c r="F62" s="46">
        <v>4</v>
      </c>
      <c r="G62" s="46">
        <v>5</v>
      </c>
    </row>
    <row r="63" spans="1:7" ht="31.5" customHeight="1">
      <c r="A63" s="46">
        <v>1</v>
      </c>
      <c r="B63" s="78" t="s">
        <v>131</v>
      </c>
      <c r="C63" s="83"/>
      <c r="D63" s="84"/>
      <c r="E63" s="29">
        <v>891262</v>
      </c>
      <c r="F63" s="29">
        <v>1088779</v>
      </c>
      <c r="G63" s="54">
        <f>SUM(E63:F63)</f>
        <v>1980041</v>
      </c>
    </row>
    <row r="64" spans="1:7" ht="15.75" customHeight="1">
      <c r="A64" s="82" t="s">
        <v>25</v>
      </c>
      <c r="B64" s="82"/>
      <c r="C64" s="82"/>
      <c r="D64" s="82"/>
      <c r="E64" s="53">
        <f>SUM(E63)</f>
        <v>891262</v>
      </c>
      <c r="F64" s="53">
        <f>SUM(F63)</f>
        <v>1088779</v>
      </c>
      <c r="G64" s="53">
        <f>SUM(G63)</f>
        <v>1980041</v>
      </c>
    </row>
    <row r="65" ht="7.5" customHeight="1">
      <c r="A65" s="47"/>
    </row>
    <row r="66" spans="1:7" ht="21" customHeight="1">
      <c r="A66" s="34" t="s">
        <v>72</v>
      </c>
      <c r="B66" s="81" t="s">
        <v>30</v>
      </c>
      <c r="C66" s="81"/>
      <c r="D66" s="81"/>
      <c r="E66" s="81"/>
      <c r="F66" s="81"/>
      <c r="G66" s="81"/>
    </row>
    <row r="67" ht="7.5" customHeight="1">
      <c r="A67" s="47"/>
    </row>
    <row r="68" spans="1:7" ht="44.25" customHeight="1">
      <c r="A68" s="46" t="s">
        <v>113</v>
      </c>
      <c r="B68" s="46" t="s">
        <v>31</v>
      </c>
      <c r="C68" s="46" t="s">
        <v>32</v>
      </c>
      <c r="D68" s="46" t="s">
        <v>33</v>
      </c>
      <c r="E68" s="46" t="s">
        <v>23</v>
      </c>
      <c r="F68" s="46" t="s">
        <v>24</v>
      </c>
      <c r="G68" s="46" t="s">
        <v>25</v>
      </c>
    </row>
    <row r="69" spans="1:7" ht="15.75">
      <c r="A69" s="46">
        <v>1</v>
      </c>
      <c r="B69" s="46">
        <v>2</v>
      </c>
      <c r="C69" s="46">
        <v>3</v>
      </c>
      <c r="D69" s="46">
        <v>4</v>
      </c>
      <c r="E69" s="46">
        <v>5</v>
      </c>
      <c r="F69" s="46">
        <v>6</v>
      </c>
      <c r="G69" s="46">
        <v>7</v>
      </c>
    </row>
    <row r="70" spans="1:7" ht="26.25" customHeight="1">
      <c r="A70" s="129" t="s">
        <v>187</v>
      </c>
      <c r="B70" s="130"/>
      <c r="C70" s="130"/>
      <c r="D70" s="130"/>
      <c r="E70" s="130"/>
      <c r="F70" s="130"/>
      <c r="G70" s="131"/>
    </row>
    <row r="71" spans="1:7" ht="13.5" customHeight="1">
      <c r="A71" s="59" t="s">
        <v>6</v>
      </c>
      <c r="B71" s="55" t="s">
        <v>132</v>
      </c>
      <c r="C71" s="46"/>
      <c r="D71" s="46"/>
      <c r="E71" s="46"/>
      <c r="F71" s="46"/>
      <c r="G71" s="46"/>
    </row>
    <row r="72" spans="1:7" ht="72.75" customHeight="1">
      <c r="A72" s="57" t="s">
        <v>133</v>
      </c>
      <c r="B72" s="56" t="s">
        <v>171</v>
      </c>
      <c r="C72" s="57" t="s">
        <v>134</v>
      </c>
      <c r="D72" s="57" t="s">
        <v>141</v>
      </c>
      <c r="E72" s="69"/>
      <c r="F72" s="69">
        <v>1088779</v>
      </c>
      <c r="G72" s="69">
        <f>SUM(E72:F72)</f>
        <v>1088779</v>
      </c>
    </row>
    <row r="73" spans="1:7" ht="15.75" customHeight="1">
      <c r="A73" s="59" t="s">
        <v>8</v>
      </c>
      <c r="B73" s="55" t="s">
        <v>135</v>
      </c>
      <c r="C73" s="46"/>
      <c r="D73" s="46"/>
      <c r="E73" s="46"/>
      <c r="F73" s="46"/>
      <c r="G73" s="69">
        <f aca="true" t="shared" si="0" ref="G73:G78">SUM(E73:F73)</f>
        <v>0</v>
      </c>
    </row>
    <row r="74" spans="1:12" ht="69.75" customHeight="1">
      <c r="A74" s="57" t="s">
        <v>147</v>
      </c>
      <c r="B74" s="60" t="s">
        <v>144</v>
      </c>
      <c r="C74" s="58" t="s">
        <v>136</v>
      </c>
      <c r="D74" s="57" t="s">
        <v>142</v>
      </c>
      <c r="E74" s="58"/>
      <c r="F74" s="69">
        <v>684</v>
      </c>
      <c r="G74" s="69">
        <f t="shared" si="0"/>
        <v>684</v>
      </c>
      <c r="H74" s="125" t="s">
        <v>159</v>
      </c>
      <c r="I74" s="126"/>
      <c r="J74" s="126"/>
      <c r="K74" s="126"/>
      <c r="L74" s="126"/>
    </row>
    <row r="75" spans="1:12" ht="19.5" customHeight="1">
      <c r="A75" s="59" t="s">
        <v>9</v>
      </c>
      <c r="B75" s="55" t="s">
        <v>137</v>
      </c>
      <c r="C75" s="46"/>
      <c r="D75" s="46"/>
      <c r="E75" s="46"/>
      <c r="F75" s="46"/>
      <c r="G75" s="69">
        <f t="shared" si="0"/>
        <v>0</v>
      </c>
      <c r="H75" s="67"/>
      <c r="I75" s="67"/>
      <c r="J75" s="67"/>
      <c r="K75" s="67"/>
      <c r="L75" s="67"/>
    </row>
    <row r="76" spans="1:12" ht="69" customHeight="1">
      <c r="A76" s="57" t="s">
        <v>148</v>
      </c>
      <c r="B76" s="60" t="s">
        <v>145</v>
      </c>
      <c r="C76" s="58" t="s">
        <v>134</v>
      </c>
      <c r="D76" s="58" t="s">
        <v>138</v>
      </c>
      <c r="E76" s="58"/>
      <c r="F76" s="69">
        <v>1592</v>
      </c>
      <c r="G76" s="69">
        <f t="shared" si="0"/>
        <v>1592</v>
      </c>
      <c r="H76" s="125" t="s">
        <v>160</v>
      </c>
      <c r="I76" s="126"/>
      <c r="J76" s="126"/>
      <c r="K76" s="126"/>
      <c r="L76" s="126"/>
    </row>
    <row r="77" spans="1:12" ht="17.25" customHeight="1">
      <c r="A77" s="59" t="s">
        <v>11</v>
      </c>
      <c r="B77" s="55" t="s">
        <v>139</v>
      </c>
      <c r="C77" s="46"/>
      <c r="D77" s="46"/>
      <c r="E77" s="46"/>
      <c r="F77" s="46"/>
      <c r="G77" s="69">
        <f t="shared" si="0"/>
        <v>0</v>
      </c>
      <c r="H77" s="67"/>
      <c r="I77" s="67"/>
      <c r="J77" s="67"/>
      <c r="K77" s="67"/>
      <c r="L77" s="67"/>
    </row>
    <row r="78" spans="1:12" ht="58.5" customHeight="1">
      <c r="A78" s="57" t="s">
        <v>149</v>
      </c>
      <c r="B78" s="56" t="s">
        <v>172</v>
      </c>
      <c r="C78" s="57" t="s">
        <v>140</v>
      </c>
      <c r="D78" s="57" t="s">
        <v>138</v>
      </c>
      <c r="E78" s="58"/>
      <c r="F78" s="69">
        <f>F74/3780*100</f>
        <v>18.095238095238095</v>
      </c>
      <c r="G78" s="69">
        <f t="shared" si="0"/>
        <v>18.095238095238095</v>
      </c>
      <c r="H78" s="125" t="s">
        <v>161</v>
      </c>
      <c r="I78" s="126"/>
      <c r="J78" s="126"/>
      <c r="K78" s="126"/>
      <c r="L78" s="126"/>
    </row>
    <row r="79" spans="1:7" ht="29.25" customHeight="1">
      <c r="A79" s="129" t="s">
        <v>173</v>
      </c>
      <c r="B79" s="130"/>
      <c r="C79" s="130"/>
      <c r="D79" s="130"/>
      <c r="E79" s="130"/>
      <c r="F79" s="130"/>
      <c r="G79" s="131"/>
    </row>
    <row r="80" spans="1:7" ht="14.25" customHeight="1">
      <c r="A80" s="59" t="s">
        <v>6</v>
      </c>
      <c r="B80" s="55" t="s">
        <v>132</v>
      </c>
      <c r="C80" s="46"/>
      <c r="D80" s="46"/>
      <c r="E80" s="46"/>
      <c r="F80" s="46"/>
      <c r="G80" s="46"/>
    </row>
    <row r="81" spans="1:7" ht="75" customHeight="1">
      <c r="A81" s="57" t="s">
        <v>133</v>
      </c>
      <c r="B81" s="56" t="s">
        <v>174</v>
      </c>
      <c r="C81" s="57" t="s">
        <v>134</v>
      </c>
      <c r="D81" s="57" t="s">
        <v>141</v>
      </c>
      <c r="E81" s="69">
        <v>589000</v>
      </c>
      <c r="F81" s="58"/>
      <c r="G81" s="69">
        <f>SUM(E81:F81)</f>
        <v>589000</v>
      </c>
    </row>
    <row r="82" spans="1:9" ht="15" customHeight="1">
      <c r="A82" s="59" t="s">
        <v>8</v>
      </c>
      <c r="B82" s="55" t="s">
        <v>135</v>
      </c>
      <c r="C82" s="46"/>
      <c r="D82" s="46"/>
      <c r="E82" s="46"/>
      <c r="F82" s="46"/>
      <c r="G82" s="69">
        <f aca="true" t="shared" si="1" ref="G82:G87">SUM(E82:F82)</f>
        <v>0</v>
      </c>
      <c r="I82" s="68"/>
    </row>
    <row r="83" spans="1:12" ht="56.25" customHeight="1">
      <c r="A83" s="57" t="s">
        <v>147</v>
      </c>
      <c r="B83" s="60" t="s">
        <v>151</v>
      </c>
      <c r="C83" s="58" t="s">
        <v>136</v>
      </c>
      <c r="D83" s="57" t="s">
        <v>142</v>
      </c>
      <c r="E83" s="70">
        <f>10200+6450+3330+2250+2100</f>
        <v>24330</v>
      </c>
      <c r="F83" s="58"/>
      <c r="G83" s="69">
        <f t="shared" si="1"/>
        <v>24330</v>
      </c>
      <c r="H83" s="125" t="s">
        <v>163</v>
      </c>
      <c r="I83" s="126"/>
      <c r="J83" s="126"/>
      <c r="K83" s="126"/>
      <c r="L83" s="126"/>
    </row>
    <row r="84" spans="1:9" ht="15.75" customHeight="1">
      <c r="A84" s="59" t="s">
        <v>9</v>
      </c>
      <c r="B84" s="55" t="s">
        <v>137</v>
      </c>
      <c r="C84" s="46"/>
      <c r="D84" s="46"/>
      <c r="E84" s="46"/>
      <c r="F84" s="46"/>
      <c r="G84" s="69">
        <f t="shared" si="1"/>
        <v>0</v>
      </c>
      <c r="I84" s="66"/>
    </row>
    <row r="85" spans="1:8" ht="74.25" customHeight="1">
      <c r="A85" s="57" t="s">
        <v>148</v>
      </c>
      <c r="B85" s="60" t="s">
        <v>143</v>
      </c>
      <c r="C85" s="58" t="s">
        <v>134</v>
      </c>
      <c r="D85" s="58" t="s">
        <v>138</v>
      </c>
      <c r="E85" s="69">
        <f>E81/E83</f>
        <v>24.208795725441842</v>
      </c>
      <c r="F85" s="58"/>
      <c r="G85" s="69">
        <f t="shared" si="1"/>
        <v>24.208795725441842</v>
      </c>
      <c r="H85" s="31" t="s">
        <v>164</v>
      </c>
    </row>
    <row r="86" spans="1:7" ht="16.5" customHeight="1">
      <c r="A86" s="59" t="s">
        <v>11</v>
      </c>
      <c r="B86" s="55" t="s">
        <v>139</v>
      </c>
      <c r="C86" s="46"/>
      <c r="D86" s="46"/>
      <c r="E86" s="46"/>
      <c r="F86" s="46"/>
      <c r="G86" s="69">
        <f t="shared" si="1"/>
        <v>0</v>
      </c>
    </row>
    <row r="87" spans="1:8" ht="93" customHeight="1">
      <c r="A87" s="57" t="s">
        <v>149</v>
      </c>
      <c r="B87" s="60" t="s">
        <v>146</v>
      </c>
      <c r="C87" s="57" t="s">
        <v>140</v>
      </c>
      <c r="D87" s="57" t="s">
        <v>138</v>
      </c>
      <c r="E87" s="69">
        <f>E83/82930*100</f>
        <v>29.33799590015676</v>
      </c>
      <c r="F87" s="58"/>
      <c r="G87" s="69">
        <f t="shared" si="1"/>
        <v>29.33799590015676</v>
      </c>
      <c r="H87" s="31" t="s">
        <v>165</v>
      </c>
    </row>
    <row r="88" spans="1:7" ht="35.25" customHeight="1">
      <c r="A88" s="129" t="s">
        <v>175</v>
      </c>
      <c r="B88" s="130"/>
      <c r="C88" s="130"/>
      <c r="D88" s="130"/>
      <c r="E88" s="130"/>
      <c r="F88" s="130"/>
      <c r="G88" s="131"/>
    </row>
    <row r="89" spans="1:7" ht="15.75">
      <c r="A89" s="59" t="s">
        <v>6</v>
      </c>
      <c r="B89" s="55" t="s">
        <v>132</v>
      </c>
      <c r="C89" s="46"/>
      <c r="D89" s="46"/>
      <c r="E89" s="46"/>
      <c r="F89" s="46"/>
      <c r="G89" s="46"/>
    </row>
    <row r="90" spans="1:7" ht="30">
      <c r="A90" s="59"/>
      <c r="B90" s="56" t="s">
        <v>190</v>
      </c>
      <c r="C90" s="46"/>
      <c r="D90" s="46"/>
      <c r="E90" s="46"/>
      <c r="F90" s="46"/>
      <c r="G90" s="46"/>
    </row>
    <row r="91" spans="1:7" ht="58.5" customHeight="1">
      <c r="A91" s="57" t="s">
        <v>133</v>
      </c>
      <c r="B91" s="56" t="s">
        <v>191</v>
      </c>
      <c r="C91" s="57" t="s">
        <v>134</v>
      </c>
      <c r="D91" s="57" t="s">
        <v>141</v>
      </c>
      <c r="E91" s="69">
        <v>182262</v>
      </c>
      <c r="F91" s="58"/>
      <c r="G91" s="69">
        <f>SUM(E91:F91)</f>
        <v>182262</v>
      </c>
    </row>
    <row r="92" spans="1:7" ht="15.75">
      <c r="A92" s="59" t="s">
        <v>8</v>
      </c>
      <c r="B92" s="55" t="s">
        <v>135</v>
      </c>
      <c r="C92" s="46"/>
      <c r="D92" s="46"/>
      <c r="E92" s="46"/>
      <c r="F92" s="46"/>
      <c r="G92" s="69">
        <f aca="true" t="shared" si="2" ref="G92:G97">SUM(E92:F92)</f>
        <v>0</v>
      </c>
    </row>
    <row r="93" spans="1:12" ht="77.25" customHeight="1">
      <c r="A93" s="57" t="s">
        <v>147</v>
      </c>
      <c r="B93" s="60" t="s">
        <v>150</v>
      </c>
      <c r="C93" s="58" t="s">
        <v>136</v>
      </c>
      <c r="D93" s="57" t="s">
        <v>142</v>
      </c>
      <c r="E93" s="70">
        <f>6000+2500+4200+1200+4050</f>
        <v>17950</v>
      </c>
      <c r="F93" s="58"/>
      <c r="G93" s="69">
        <f t="shared" si="2"/>
        <v>17950</v>
      </c>
      <c r="H93" s="125" t="s">
        <v>166</v>
      </c>
      <c r="I93" s="126"/>
      <c r="J93" s="126"/>
      <c r="K93" s="126"/>
      <c r="L93" s="126"/>
    </row>
    <row r="94" spans="1:7" ht="15.75">
      <c r="A94" s="59" t="s">
        <v>9</v>
      </c>
      <c r="B94" s="55" t="s">
        <v>137</v>
      </c>
      <c r="C94" s="46"/>
      <c r="D94" s="46"/>
      <c r="E94" s="46"/>
      <c r="F94" s="46"/>
      <c r="G94" s="69">
        <f t="shared" si="2"/>
        <v>0</v>
      </c>
    </row>
    <row r="95" spans="1:8" ht="90">
      <c r="A95" s="57" t="s">
        <v>148</v>
      </c>
      <c r="B95" s="60" t="s">
        <v>152</v>
      </c>
      <c r="C95" s="58" t="s">
        <v>134</v>
      </c>
      <c r="D95" s="58" t="s">
        <v>138</v>
      </c>
      <c r="E95" s="69">
        <f>E91/E93*100</f>
        <v>1015.3871866295266</v>
      </c>
      <c r="F95" s="58"/>
      <c r="G95" s="69">
        <f t="shared" si="2"/>
        <v>1015.3871866295266</v>
      </c>
      <c r="H95" s="31" t="s">
        <v>167</v>
      </c>
    </row>
    <row r="96" spans="1:7" ht="15.75">
      <c r="A96" s="59" t="s">
        <v>11</v>
      </c>
      <c r="B96" s="55" t="s">
        <v>139</v>
      </c>
      <c r="C96" s="46"/>
      <c r="D96" s="46"/>
      <c r="E96" s="46"/>
      <c r="F96" s="46"/>
      <c r="G96" s="69">
        <f t="shared" si="2"/>
        <v>0</v>
      </c>
    </row>
    <row r="97" spans="1:8" ht="103.5" customHeight="1">
      <c r="A97" s="57" t="s">
        <v>149</v>
      </c>
      <c r="B97" s="60" t="s">
        <v>153</v>
      </c>
      <c r="C97" s="57" t="s">
        <v>140</v>
      </c>
      <c r="D97" s="57" t="s">
        <v>138</v>
      </c>
      <c r="E97" s="69">
        <f>E93/35995*100</f>
        <v>49.86803722739269</v>
      </c>
      <c r="F97" s="58"/>
      <c r="G97" s="69">
        <f t="shared" si="2"/>
        <v>49.86803722739269</v>
      </c>
      <c r="H97" s="31" t="s">
        <v>168</v>
      </c>
    </row>
    <row r="98" spans="1:7" ht="21" customHeight="1">
      <c r="A98" s="129" t="s">
        <v>176</v>
      </c>
      <c r="B98" s="130"/>
      <c r="C98" s="130"/>
      <c r="D98" s="130"/>
      <c r="E98" s="130"/>
      <c r="F98" s="130"/>
      <c r="G98" s="131"/>
    </row>
    <row r="99" spans="1:7" ht="15.75">
      <c r="A99" s="59" t="s">
        <v>6</v>
      </c>
      <c r="B99" s="55" t="s">
        <v>132</v>
      </c>
      <c r="C99" s="46"/>
      <c r="D99" s="46"/>
      <c r="E99" s="46"/>
      <c r="F99" s="46"/>
      <c r="G99" s="46"/>
    </row>
    <row r="100" spans="1:7" ht="62.25" customHeight="1">
      <c r="A100" s="57" t="s">
        <v>133</v>
      </c>
      <c r="B100" s="56" t="s">
        <v>188</v>
      </c>
      <c r="C100" s="57" t="s">
        <v>134</v>
      </c>
      <c r="D100" s="57" t="s">
        <v>141</v>
      </c>
      <c r="E100" s="71">
        <v>120000</v>
      </c>
      <c r="F100" s="58"/>
      <c r="G100" s="69">
        <f aca="true" t="shared" si="3" ref="G100:G106">SUM(E100:F100)</f>
        <v>120000</v>
      </c>
    </row>
    <row r="101" spans="1:7" ht="15.75">
      <c r="A101" s="59" t="s">
        <v>8</v>
      </c>
      <c r="B101" s="55" t="s">
        <v>135</v>
      </c>
      <c r="C101" s="46"/>
      <c r="D101" s="46"/>
      <c r="E101" s="46"/>
      <c r="F101" s="46"/>
      <c r="G101" s="69">
        <f t="shared" si="3"/>
        <v>0</v>
      </c>
    </row>
    <row r="102" spans="1:12" ht="60.75" customHeight="1">
      <c r="A102" s="57" t="s">
        <v>147</v>
      </c>
      <c r="B102" s="60" t="s">
        <v>177</v>
      </c>
      <c r="C102" s="58" t="s">
        <v>136</v>
      </c>
      <c r="D102" s="57" t="s">
        <v>142</v>
      </c>
      <c r="E102" s="72">
        <v>83999</v>
      </c>
      <c r="F102" s="58"/>
      <c r="G102" s="69">
        <f t="shared" si="3"/>
        <v>83999</v>
      </c>
      <c r="H102" s="132" t="s">
        <v>162</v>
      </c>
      <c r="I102" s="133"/>
      <c r="J102" s="133"/>
      <c r="K102" s="133"/>
      <c r="L102" s="133"/>
    </row>
    <row r="103" spans="1:7" ht="15.75">
      <c r="A103" s="59" t="s">
        <v>9</v>
      </c>
      <c r="B103" s="55" t="s">
        <v>137</v>
      </c>
      <c r="C103" s="46"/>
      <c r="D103" s="46"/>
      <c r="E103" s="46"/>
      <c r="F103" s="46"/>
      <c r="G103" s="69">
        <f t="shared" si="3"/>
        <v>0</v>
      </c>
    </row>
    <row r="104" spans="1:7" ht="75">
      <c r="A104" s="57" t="s">
        <v>148</v>
      </c>
      <c r="B104" s="60" t="s">
        <v>178</v>
      </c>
      <c r="C104" s="58" t="s">
        <v>134</v>
      </c>
      <c r="D104" s="58" t="s">
        <v>138</v>
      </c>
      <c r="E104" s="71">
        <f>E100/E102</f>
        <v>1.428588435576614</v>
      </c>
      <c r="F104" s="58"/>
      <c r="G104" s="69">
        <f t="shared" si="3"/>
        <v>1.428588435576614</v>
      </c>
    </row>
    <row r="105" spans="1:7" ht="15.75">
      <c r="A105" s="59" t="s">
        <v>11</v>
      </c>
      <c r="B105" s="55" t="s">
        <v>139</v>
      </c>
      <c r="C105" s="46"/>
      <c r="D105" s="46"/>
      <c r="E105" s="46"/>
      <c r="F105" s="46"/>
      <c r="G105" s="69">
        <f t="shared" si="3"/>
        <v>0</v>
      </c>
    </row>
    <row r="106" spans="1:7" ht="88.5" customHeight="1">
      <c r="A106" s="57" t="s">
        <v>149</v>
      </c>
      <c r="B106" s="60" t="s">
        <v>154</v>
      </c>
      <c r="C106" s="57" t="s">
        <v>140</v>
      </c>
      <c r="D106" s="57" t="s">
        <v>138</v>
      </c>
      <c r="E106" s="71">
        <f>E102/355224*100</f>
        <v>23.64676936243047</v>
      </c>
      <c r="F106" s="58"/>
      <c r="G106" s="69">
        <f t="shared" si="3"/>
        <v>23.64676936243047</v>
      </c>
    </row>
    <row r="107" spans="1:7" ht="14.25" customHeight="1">
      <c r="A107" s="74"/>
      <c r="B107" s="75"/>
      <c r="C107" s="74"/>
      <c r="D107" s="74"/>
      <c r="E107" s="76"/>
      <c r="F107" s="77"/>
      <c r="G107" s="77"/>
    </row>
    <row r="108" ht="11.25" customHeight="1">
      <c r="A108" s="47"/>
    </row>
    <row r="109" spans="1:7" ht="18" customHeight="1">
      <c r="A109" s="115" t="s">
        <v>157</v>
      </c>
      <c r="B109" s="115"/>
      <c r="C109" s="115"/>
      <c r="D109" s="49"/>
      <c r="E109" s="50"/>
      <c r="F109" s="116" t="s">
        <v>155</v>
      </c>
      <c r="G109" s="116"/>
    </row>
    <row r="110" spans="1:7" ht="12.75" customHeight="1">
      <c r="A110" s="51"/>
      <c r="B110" s="33"/>
      <c r="D110" s="52" t="s">
        <v>38</v>
      </c>
      <c r="F110" s="105" t="s">
        <v>78</v>
      </c>
      <c r="G110" s="105"/>
    </row>
    <row r="111" spans="1:7" ht="12.75" customHeight="1">
      <c r="A111" s="51"/>
      <c r="B111" s="33"/>
      <c r="D111" s="52"/>
      <c r="F111" s="64"/>
      <c r="G111" s="64"/>
    </row>
    <row r="112" spans="1:4" ht="15.75">
      <c r="A112" s="114" t="s">
        <v>40</v>
      </c>
      <c r="B112" s="114"/>
      <c r="C112" s="33"/>
      <c r="D112" s="33"/>
    </row>
    <row r="113" spans="1:4" ht="29.25" customHeight="1">
      <c r="A113" s="117" t="s">
        <v>110</v>
      </c>
      <c r="B113" s="117"/>
      <c r="C113" s="33"/>
      <c r="D113" s="33"/>
    </row>
    <row r="114" spans="1:4" ht="15.75">
      <c r="A114" s="118" t="s">
        <v>156</v>
      </c>
      <c r="B114" s="118"/>
      <c r="C114" s="33"/>
      <c r="D114" s="33"/>
    </row>
    <row r="115" spans="1:4" ht="7.5" customHeight="1">
      <c r="A115" s="61"/>
      <c r="B115" s="61"/>
      <c r="C115" s="33"/>
      <c r="D115" s="33"/>
    </row>
    <row r="116" spans="1:7" ht="21" customHeight="1">
      <c r="A116" s="115" t="s">
        <v>157</v>
      </c>
      <c r="B116" s="115"/>
      <c r="C116" s="115"/>
      <c r="D116" s="49"/>
      <c r="E116" s="50"/>
      <c r="F116" s="116" t="s">
        <v>155</v>
      </c>
      <c r="G116" s="116"/>
    </row>
    <row r="117" spans="1:7" ht="15.75">
      <c r="A117" s="32"/>
      <c r="B117" s="33"/>
      <c r="D117" s="52" t="s">
        <v>38</v>
      </c>
      <c r="F117" s="105" t="s">
        <v>78</v>
      </c>
      <c r="G117" s="105"/>
    </row>
    <row r="118" spans="1:7" ht="27.75" customHeight="1">
      <c r="A118" s="32"/>
      <c r="B118" s="62" t="s">
        <v>192</v>
      </c>
      <c r="C118" s="63" t="s">
        <v>77</v>
      </c>
      <c r="D118" s="52"/>
      <c r="F118" s="64"/>
      <c r="G118" s="64"/>
    </row>
  </sheetData>
  <sheetProtection/>
  <mergeCells count="71">
    <mergeCell ref="H83:L83"/>
    <mergeCell ref="A98:G98"/>
    <mergeCell ref="H102:L102"/>
    <mergeCell ref="H93:L93"/>
    <mergeCell ref="B61:D61"/>
    <mergeCell ref="A70:G70"/>
    <mergeCell ref="A79:G79"/>
    <mergeCell ref="A88:G88"/>
    <mergeCell ref="H78:L78"/>
    <mergeCell ref="H74:L74"/>
    <mergeCell ref="H76:L76"/>
    <mergeCell ref="D18:E18"/>
    <mergeCell ref="B34:G34"/>
    <mergeCell ref="B36:G36"/>
    <mergeCell ref="B27:G27"/>
    <mergeCell ref="B28:G28"/>
    <mergeCell ref="B29:G29"/>
    <mergeCell ref="B31:G31"/>
    <mergeCell ref="D17:E17"/>
    <mergeCell ref="B25:G25"/>
    <mergeCell ref="B26:G26"/>
    <mergeCell ref="E19:F19"/>
    <mergeCell ref="E20:F20"/>
    <mergeCell ref="B23:G23"/>
    <mergeCell ref="B24:G24"/>
    <mergeCell ref="F110:G110"/>
    <mergeCell ref="B21:G21"/>
    <mergeCell ref="B22:G22"/>
    <mergeCell ref="B30:G30"/>
    <mergeCell ref="B32:G32"/>
    <mergeCell ref="A109:C109"/>
    <mergeCell ref="F109:G109"/>
    <mergeCell ref="B37:G37"/>
    <mergeCell ref="B39:G39"/>
    <mergeCell ref="B44:G44"/>
    <mergeCell ref="A112:B112"/>
    <mergeCell ref="A116:C116"/>
    <mergeCell ref="F116:G116"/>
    <mergeCell ref="F117:G117"/>
    <mergeCell ref="A113:B113"/>
    <mergeCell ref="A114:B114"/>
    <mergeCell ref="B41:G41"/>
    <mergeCell ref="B43:G43"/>
    <mergeCell ref="B45:G45"/>
    <mergeCell ref="B46:G46"/>
    <mergeCell ref="B47:G47"/>
    <mergeCell ref="B49:G49"/>
    <mergeCell ref="B52:D52"/>
    <mergeCell ref="B51:D51"/>
    <mergeCell ref="B53:D53"/>
    <mergeCell ref="B59:G59"/>
    <mergeCell ref="B66:G66"/>
    <mergeCell ref="A57:D57"/>
    <mergeCell ref="B63:D63"/>
    <mergeCell ref="A64:D64"/>
    <mergeCell ref="B54:D54"/>
    <mergeCell ref="B55:D55"/>
    <mergeCell ref="B56:D56"/>
    <mergeCell ref="B62:D62"/>
    <mergeCell ref="E10:G10"/>
    <mergeCell ref="A12:G12"/>
    <mergeCell ref="A13:G13"/>
    <mergeCell ref="D16:E16"/>
    <mergeCell ref="D15:E15"/>
    <mergeCell ref="E8:G8"/>
    <mergeCell ref="E9:G9"/>
    <mergeCell ref="F1:G3"/>
    <mergeCell ref="E5:G5"/>
    <mergeCell ref="E6:G6"/>
    <mergeCell ref="E7:G7"/>
    <mergeCell ref="E4:G4"/>
  </mergeCells>
  <printOptions/>
  <pageMargins left="0.35433070866141736" right="0.11811023622047245" top="0.54" bottom="0.17" header="0.54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37" t="s">
        <v>99</v>
      </c>
      <c r="L1" s="138"/>
      <c r="M1" s="138"/>
    </row>
    <row r="2" spans="11:13" ht="46.5" customHeight="1">
      <c r="K2" s="138"/>
      <c r="L2" s="138"/>
      <c r="M2" s="138"/>
    </row>
    <row r="3" spans="1:13" ht="15.75">
      <c r="A3" s="103" t="s">
        <v>44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5.7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15.75">
      <c r="A5" s="93" t="s">
        <v>6</v>
      </c>
      <c r="B5" s="7"/>
      <c r="C5" s="1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5" customHeight="1">
      <c r="A6" s="93"/>
      <c r="B6" s="8" t="s">
        <v>7</v>
      </c>
      <c r="C6" s="1"/>
      <c r="E6" s="99" t="s">
        <v>42</v>
      </c>
      <c r="F6" s="99"/>
      <c r="G6" s="99"/>
      <c r="H6" s="99"/>
      <c r="I6" s="99"/>
      <c r="J6" s="99"/>
      <c r="K6" s="99"/>
      <c r="L6" s="99"/>
      <c r="M6" s="99"/>
    </row>
    <row r="7" spans="1:13" ht="15.75">
      <c r="A7" s="93" t="s">
        <v>8</v>
      </c>
      <c r="B7" s="7"/>
      <c r="C7" s="1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15" customHeight="1">
      <c r="A8" s="93"/>
      <c r="B8" s="8" t="s">
        <v>7</v>
      </c>
      <c r="C8" s="1"/>
      <c r="E8" s="136" t="s">
        <v>41</v>
      </c>
      <c r="F8" s="136"/>
      <c r="G8" s="136"/>
      <c r="H8" s="136"/>
      <c r="I8" s="136"/>
      <c r="J8" s="136"/>
      <c r="K8" s="136"/>
      <c r="L8" s="136"/>
      <c r="M8" s="136"/>
    </row>
    <row r="9" spans="1:13" ht="15.75">
      <c r="A9" s="93" t="s">
        <v>9</v>
      </c>
      <c r="B9" s="7"/>
      <c r="C9" s="7"/>
      <c r="E9" s="135"/>
      <c r="F9" s="135"/>
      <c r="G9" s="135"/>
      <c r="H9" s="135"/>
      <c r="I9" s="135"/>
      <c r="J9" s="135"/>
      <c r="K9" s="135"/>
      <c r="L9" s="135"/>
      <c r="M9" s="135"/>
    </row>
    <row r="10" spans="1:13" ht="15" customHeight="1">
      <c r="A10" s="93"/>
      <c r="B10" s="9" t="s">
        <v>7</v>
      </c>
      <c r="C10" s="9" t="s">
        <v>10</v>
      </c>
      <c r="E10" s="99" t="s">
        <v>43</v>
      </c>
      <c r="F10" s="99"/>
      <c r="G10" s="99"/>
      <c r="H10" s="99"/>
      <c r="I10" s="99"/>
      <c r="J10" s="99"/>
      <c r="K10" s="99"/>
      <c r="L10" s="99"/>
      <c r="M10" s="99"/>
    </row>
    <row r="11" spans="1:4" ht="15.75">
      <c r="A11" s="93" t="s">
        <v>11</v>
      </c>
      <c r="B11" s="139" t="s">
        <v>46</v>
      </c>
      <c r="C11" s="139"/>
      <c r="D11" s="139"/>
    </row>
    <row r="12" spans="1:4" ht="15.75">
      <c r="A12" s="93"/>
      <c r="B12" s="139" t="s">
        <v>21</v>
      </c>
      <c r="C12" s="139"/>
      <c r="D12" s="139"/>
    </row>
    <row r="13" ht="15.75">
      <c r="A13" s="4"/>
    </row>
    <row r="14" ht="15.75">
      <c r="A14" s="4"/>
    </row>
    <row r="16" spans="2:10" ht="15.75">
      <c r="B16" s="90" t="s">
        <v>47</v>
      </c>
      <c r="C16" s="90"/>
      <c r="D16" s="90"/>
      <c r="E16" s="90" t="s">
        <v>48</v>
      </c>
      <c r="F16" s="90"/>
      <c r="G16" s="90"/>
      <c r="H16" s="90" t="s">
        <v>49</v>
      </c>
      <c r="I16" s="90"/>
      <c r="J16" s="90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3" t="s">
        <v>13</v>
      </c>
      <c r="B24" s="95" t="s">
        <v>20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1:2" ht="15.75">
      <c r="A25" s="93"/>
      <c r="B25" s="1" t="s">
        <v>21</v>
      </c>
    </row>
    <row r="26" ht="15.75">
      <c r="A26" s="4"/>
    </row>
    <row r="27" spans="1:11" ht="79.5" customHeight="1">
      <c r="A27" s="90" t="s">
        <v>62</v>
      </c>
      <c r="B27" s="90" t="s">
        <v>61</v>
      </c>
      <c r="C27" s="90" t="s">
        <v>47</v>
      </c>
      <c r="D27" s="90"/>
      <c r="E27" s="90"/>
      <c r="F27" s="90" t="s">
        <v>48</v>
      </c>
      <c r="G27" s="90"/>
      <c r="H27" s="90"/>
      <c r="I27" s="90" t="s">
        <v>49</v>
      </c>
      <c r="J27" s="90"/>
      <c r="K27" s="90"/>
    </row>
    <row r="28" spans="1:11" ht="31.5">
      <c r="A28" s="90"/>
      <c r="B28" s="90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90" t="s">
        <v>53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ht="15.75">
      <c r="A35" s="4"/>
    </row>
    <row r="36" ht="15.75">
      <c r="A36" s="4"/>
    </row>
    <row r="37" spans="1:13" ht="15.75">
      <c r="A37" s="93" t="s">
        <v>15</v>
      </c>
      <c r="B37" s="95" t="s">
        <v>54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2" ht="15.75">
      <c r="A38" s="93"/>
      <c r="B38" s="1" t="s">
        <v>21</v>
      </c>
    </row>
    <row r="39" ht="15.75">
      <c r="A39" s="4"/>
    </row>
    <row r="40" ht="15.75">
      <c r="A40" s="4"/>
    </row>
    <row r="41" spans="2:11" ht="15.75">
      <c r="B41" s="90" t="s">
        <v>28</v>
      </c>
      <c r="C41" s="90" t="s">
        <v>47</v>
      </c>
      <c r="D41" s="90"/>
      <c r="E41" s="90"/>
      <c r="F41" s="90" t="s">
        <v>48</v>
      </c>
      <c r="G41" s="90"/>
      <c r="H41" s="90"/>
      <c r="I41" s="90" t="s">
        <v>49</v>
      </c>
      <c r="J41" s="90"/>
      <c r="K41" s="90"/>
    </row>
    <row r="42" spans="2:11" ht="41.25" customHeight="1">
      <c r="B42" s="90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90" t="s">
        <v>53</v>
      </c>
      <c r="C47" s="90"/>
      <c r="D47" s="90"/>
      <c r="E47" s="90"/>
      <c r="F47" s="90"/>
      <c r="G47" s="90"/>
      <c r="H47" s="90"/>
      <c r="I47" s="90"/>
      <c r="J47" s="90"/>
      <c r="K47" s="90"/>
    </row>
    <row r="48" ht="15.75">
      <c r="A48" s="4"/>
    </row>
    <row r="49" ht="15.75">
      <c r="A49" s="4"/>
    </row>
    <row r="50" spans="1:13" ht="15.75">
      <c r="A50" s="3" t="s">
        <v>16</v>
      </c>
      <c r="B50" s="95" t="s">
        <v>55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ht="15.75">
      <c r="A51" s="4"/>
    </row>
    <row r="52" ht="15.75">
      <c r="A52" s="4"/>
    </row>
    <row r="53" spans="1:13" ht="31.5" customHeight="1">
      <c r="A53" s="90" t="s">
        <v>63</v>
      </c>
      <c r="B53" s="90" t="s">
        <v>56</v>
      </c>
      <c r="C53" s="90" t="s">
        <v>32</v>
      </c>
      <c r="D53" s="90" t="s">
        <v>33</v>
      </c>
      <c r="E53" s="90" t="s">
        <v>47</v>
      </c>
      <c r="F53" s="90"/>
      <c r="G53" s="90"/>
      <c r="H53" s="90" t="s">
        <v>57</v>
      </c>
      <c r="I53" s="90"/>
      <c r="J53" s="90"/>
      <c r="K53" s="90" t="s">
        <v>49</v>
      </c>
      <c r="L53" s="90"/>
      <c r="M53" s="90"/>
    </row>
    <row r="54" spans="1:13" ht="15.7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ht="31.5">
      <c r="A55" s="90"/>
      <c r="B55" s="90"/>
      <c r="C55" s="90"/>
      <c r="D55" s="90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90" t="s">
        <v>59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90" t="s">
        <v>59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90" t="s">
        <v>59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90" t="s">
        <v>59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ht="15.75">
      <c r="A69" s="90" t="s">
        <v>60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ht="15.75">
      <c r="A70" s="4"/>
    </row>
    <row r="71" ht="15.75">
      <c r="A71" s="4"/>
    </row>
    <row r="72" spans="1:13" ht="15.75">
      <c r="A72" s="95" t="s">
        <v>64</v>
      </c>
      <c r="B72" s="95"/>
      <c r="C72" s="95"/>
      <c r="D72" s="95"/>
      <c r="E72" s="95"/>
      <c r="F72" s="95"/>
      <c r="G72" s="95"/>
      <c r="H72" s="16"/>
      <c r="J72" s="134"/>
      <c r="K72" s="134"/>
      <c r="L72" s="134"/>
      <c r="M72" s="134"/>
    </row>
    <row r="73" spans="1:13" ht="15.75">
      <c r="A73" s="1"/>
      <c r="B73" s="3"/>
      <c r="C73" s="3"/>
      <c r="D73" s="1"/>
      <c r="H73" s="15" t="s">
        <v>38</v>
      </c>
      <c r="J73" s="94" t="s">
        <v>39</v>
      </c>
      <c r="K73" s="94"/>
      <c r="L73" s="94"/>
      <c r="M73" s="94"/>
    </row>
    <row r="74" spans="1:4" ht="15" customHeight="1">
      <c r="A74" s="2"/>
      <c r="D74" s="1"/>
    </row>
    <row r="75" spans="1:13" ht="15.75">
      <c r="A75" s="95" t="s">
        <v>65</v>
      </c>
      <c r="B75" s="95"/>
      <c r="C75" s="95"/>
      <c r="D75" s="95"/>
      <c r="E75" s="95"/>
      <c r="F75" s="95"/>
      <c r="G75" s="95"/>
      <c r="H75" s="16"/>
      <c r="J75" s="134"/>
      <c r="K75" s="134"/>
      <c r="L75" s="134"/>
      <c r="M75" s="134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4" t="s">
        <v>39</v>
      </c>
      <c r="K76" s="94"/>
      <c r="L76" s="94"/>
      <c r="M76" s="94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101" t="s">
        <v>97</v>
      </c>
      <c r="K1" s="101"/>
      <c r="L1" s="101"/>
      <c r="M1" s="101"/>
    </row>
    <row r="2" spans="10:13" ht="15.75">
      <c r="J2" s="101"/>
      <c r="K2" s="101"/>
      <c r="L2" s="101"/>
      <c r="M2" s="101"/>
    </row>
    <row r="3" spans="10:13" ht="15.75">
      <c r="J3" s="101"/>
      <c r="K3" s="101"/>
      <c r="L3" s="101"/>
      <c r="M3" s="101"/>
    </row>
    <row r="4" spans="10:13" ht="15.75">
      <c r="J4" s="101"/>
      <c r="K4" s="101"/>
      <c r="L4" s="101"/>
      <c r="M4" s="101"/>
    </row>
    <row r="5" spans="1:13" ht="15.75">
      <c r="A5" s="103" t="s">
        <v>44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15.75">
      <c r="A6" s="103" t="s">
        <v>79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3" ht="15.75">
      <c r="A7" s="93" t="s">
        <v>6</v>
      </c>
      <c r="B7" s="7"/>
      <c r="C7" s="1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5" customHeight="1">
      <c r="A8" s="93"/>
      <c r="B8" s="8" t="s">
        <v>66</v>
      </c>
      <c r="C8" s="27"/>
      <c r="D8" s="28"/>
      <c r="E8" s="99" t="s">
        <v>42</v>
      </c>
      <c r="F8" s="99"/>
      <c r="G8" s="99"/>
      <c r="H8" s="99"/>
      <c r="I8" s="99"/>
      <c r="J8" s="99"/>
      <c r="K8" s="99"/>
      <c r="L8" s="99"/>
      <c r="M8" s="99"/>
    </row>
    <row r="9" spans="1:13" ht="15.75">
      <c r="A9" s="93" t="s">
        <v>8</v>
      </c>
      <c r="B9" s="7"/>
      <c r="C9" s="1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15" customHeight="1">
      <c r="A10" s="93"/>
      <c r="B10" s="8" t="s">
        <v>66</v>
      </c>
      <c r="C10" s="27"/>
      <c r="D10" s="28"/>
      <c r="E10" s="136" t="s">
        <v>41</v>
      </c>
      <c r="F10" s="136"/>
      <c r="G10" s="136"/>
      <c r="H10" s="136"/>
      <c r="I10" s="136"/>
      <c r="J10" s="136"/>
      <c r="K10" s="136"/>
      <c r="L10" s="136"/>
      <c r="M10" s="136"/>
    </row>
    <row r="11" spans="1:13" ht="15.75">
      <c r="A11" s="93" t="s">
        <v>9</v>
      </c>
      <c r="B11" s="7"/>
      <c r="C11" s="7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15" customHeight="1">
      <c r="A12" s="93"/>
      <c r="B12" s="8" t="s">
        <v>66</v>
      </c>
      <c r="C12" s="9" t="s">
        <v>10</v>
      </c>
      <c r="D12" s="28"/>
      <c r="E12" s="99" t="s">
        <v>43</v>
      </c>
      <c r="F12" s="99"/>
      <c r="G12" s="99"/>
      <c r="H12" s="99"/>
      <c r="I12" s="99"/>
      <c r="J12" s="99"/>
      <c r="K12" s="99"/>
      <c r="L12" s="99"/>
      <c r="M12" s="99"/>
    </row>
    <row r="13" spans="1:13" ht="19.5" customHeight="1">
      <c r="A13" s="139" t="s">
        <v>80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ht="15.75">
      <c r="A14" s="4"/>
    </row>
    <row r="15" spans="1:13" ht="31.5">
      <c r="A15" s="10" t="s">
        <v>62</v>
      </c>
      <c r="B15" s="90" t="s">
        <v>68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spans="1:13" ht="15.75">
      <c r="A16" s="1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3" ht="15.75">
      <c r="A17" s="1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90" t="s">
        <v>18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3" ht="15.75">
      <c r="A24" s="1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ht="15.75">
      <c r="A25" s="1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90" t="s">
        <v>62</v>
      </c>
      <c r="B30" s="90" t="s">
        <v>84</v>
      </c>
      <c r="C30" s="90"/>
      <c r="D30" s="90"/>
      <c r="E30" s="90" t="s">
        <v>47</v>
      </c>
      <c r="F30" s="90"/>
      <c r="G30" s="90"/>
      <c r="H30" s="90" t="s">
        <v>85</v>
      </c>
      <c r="I30" s="90"/>
      <c r="J30" s="90"/>
      <c r="K30" s="90" t="s">
        <v>49</v>
      </c>
      <c r="L30" s="90"/>
      <c r="M30" s="90"/>
      <c r="R30" s="144"/>
      <c r="S30" s="144"/>
      <c r="T30" s="144"/>
      <c r="U30" s="144"/>
      <c r="V30" s="144"/>
      <c r="W30" s="144"/>
      <c r="X30" s="144"/>
      <c r="Y30" s="144"/>
      <c r="Z30" s="144"/>
    </row>
    <row r="31" spans="1:26" ht="33" customHeight="1">
      <c r="A31" s="90"/>
      <c r="B31" s="90"/>
      <c r="C31" s="90"/>
      <c r="D31" s="90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90">
        <v>2</v>
      </c>
      <c r="C32" s="90"/>
      <c r="D32" s="90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90" t="s">
        <v>25</v>
      </c>
      <c r="C33" s="90"/>
      <c r="D33" s="90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90"/>
      <c r="C34" s="90"/>
      <c r="D34" s="90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42" t="s">
        <v>86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ht="15.75">
      <c r="A36" s="4"/>
    </row>
    <row r="37" spans="1:13" ht="33" customHeight="1">
      <c r="A37" s="95" t="s">
        <v>87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ht="15.75">
      <c r="K38" s="1" t="s">
        <v>71</v>
      </c>
    </row>
    <row r="39" ht="15.75">
      <c r="A39" s="4"/>
    </row>
    <row r="40" spans="1:13" ht="31.5" customHeight="1">
      <c r="A40" s="90" t="s">
        <v>17</v>
      </c>
      <c r="B40" s="90" t="s">
        <v>88</v>
      </c>
      <c r="C40" s="90"/>
      <c r="D40" s="90"/>
      <c r="E40" s="90" t="s">
        <v>47</v>
      </c>
      <c r="F40" s="90"/>
      <c r="G40" s="90"/>
      <c r="H40" s="90" t="s">
        <v>85</v>
      </c>
      <c r="I40" s="90"/>
      <c r="J40" s="90"/>
      <c r="K40" s="90" t="s">
        <v>49</v>
      </c>
      <c r="L40" s="90"/>
      <c r="M40" s="90"/>
    </row>
    <row r="41" spans="1:13" ht="33.75" customHeight="1">
      <c r="A41" s="90"/>
      <c r="B41" s="90"/>
      <c r="C41" s="90"/>
      <c r="D41" s="90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90">
        <v>2</v>
      </c>
      <c r="C42" s="90"/>
      <c r="D42" s="90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90"/>
      <c r="C43" s="90"/>
      <c r="D43" s="90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90" t="s">
        <v>17</v>
      </c>
      <c r="B47" s="90" t="s">
        <v>56</v>
      </c>
      <c r="C47" s="90" t="s">
        <v>32</v>
      </c>
      <c r="D47" s="90" t="s">
        <v>33</v>
      </c>
      <c r="E47" s="90" t="s">
        <v>47</v>
      </c>
      <c r="F47" s="90"/>
      <c r="G47" s="90"/>
      <c r="H47" s="90" t="s">
        <v>90</v>
      </c>
      <c r="I47" s="90"/>
      <c r="J47" s="90"/>
      <c r="K47" s="90" t="s">
        <v>49</v>
      </c>
      <c r="L47" s="90"/>
      <c r="M47" s="90"/>
    </row>
    <row r="48" spans="1:13" ht="30.75" customHeight="1">
      <c r="A48" s="90"/>
      <c r="B48" s="90"/>
      <c r="C48" s="90"/>
      <c r="D48" s="90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90" t="s">
        <v>91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90" t="s">
        <v>91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90" t="s">
        <v>91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90" t="s">
        <v>91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ht="15.75">
      <c r="A66" s="90" t="s">
        <v>60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39" t="s">
        <v>93</v>
      </c>
      <c r="B69" s="139"/>
      <c r="C69" s="139"/>
      <c r="D69" s="139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91" t="s">
        <v>96</v>
      </c>
      <c r="B71" s="91"/>
      <c r="C71" s="91"/>
      <c r="D71" s="91"/>
      <c r="E71" s="91"/>
    </row>
    <row r="72" spans="1:13" ht="15.75">
      <c r="A72" s="91"/>
      <c r="B72" s="91"/>
      <c r="C72" s="91"/>
      <c r="D72" s="91"/>
      <c r="E72" s="91"/>
      <c r="G72" s="141"/>
      <c r="H72" s="141"/>
      <c r="J72" s="141"/>
      <c r="K72" s="141"/>
      <c r="L72" s="141"/>
      <c r="M72" s="141"/>
    </row>
    <row r="73" spans="1:13" ht="15.75" customHeight="1">
      <c r="A73" s="26"/>
      <c r="B73" s="26"/>
      <c r="C73" s="26"/>
      <c r="D73" s="26"/>
      <c r="E73" s="26"/>
      <c r="G73" s="140" t="s">
        <v>38</v>
      </c>
      <c r="H73" s="140"/>
      <c r="J73" s="136" t="s">
        <v>78</v>
      </c>
      <c r="K73" s="136"/>
      <c r="L73" s="136"/>
      <c r="M73" s="136"/>
    </row>
    <row r="74" spans="1:13" ht="43.5" customHeight="1">
      <c r="A74" s="91" t="s">
        <v>95</v>
      </c>
      <c r="B74" s="91"/>
      <c r="C74" s="91"/>
      <c r="D74" s="91"/>
      <c r="E74" s="91"/>
      <c r="G74" s="141"/>
      <c r="H74" s="141"/>
      <c r="J74" s="141"/>
      <c r="K74" s="141"/>
      <c r="L74" s="141"/>
      <c r="M74" s="141"/>
    </row>
    <row r="75" spans="1:13" ht="15.75" customHeight="1">
      <c r="A75" s="91"/>
      <c r="B75" s="91"/>
      <c r="C75" s="91"/>
      <c r="D75" s="91"/>
      <c r="E75" s="91"/>
      <c r="G75" s="140" t="s">
        <v>38</v>
      </c>
      <c r="H75" s="140"/>
      <c r="J75" s="136" t="s">
        <v>78</v>
      </c>
      <c r="K75" s="136"/>
      <c r="L75" s="136"/>
      <c r="M75" s="136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Golbux_radu</cp:lastModifiedBy>
  <cp:lastPrinted>2020-02-19T15:14:51Z</cp:lastPrinted>
  <dcterms:created xsi:type="dcterms:W3CDTF">2018-12-28T08:43:53Z</dcterms:created>
  <dcterms:modified xsi:type="dcterms:W3CDTF">2020-02-19T15:16:45Z</dcterms:modified>
  <cp:category/>
  <cp:version/>
  <cp:contentType/>
  <cp:contentStatus/>
</cp:coreProperties>
</file>